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ganR\Desktop\"/>
    </mc:Choice>
  </mc:AlternateContent>
  <bookViews>
    <workbookView xWindow="0" yWindow="180" windowWidth="19440" windowHeight="9465" tabRatio="735" activeTab="2"/>
  </bookViews>
  <sheets>
    <sheet name="Sadržaj" sheetId="5" r:id="rId1"/>
    <sheet name="Opšti dio" sheetId="4" r:id="rId2"/>
    <sheet name="Rashodi" sheetId="2" r:id="rId3"/>
  </sheets>
  <externalReferences>
    <externalReference r:id="rId4"/>
    <externalReference r:id="rId5"/>
    <externalReference r:id="rId6"/>
  </externalReferences>
  <definedNames>
    <definedName name="\T" localSheetId="1">'[1]Key Assumptions'!#REF!</definedName>
    <definedName name="\T" localSheetId="2">'[1]Key Assumptions'!#REF!</definedName>
    <definedName name="\T" localSheetId="0">'[1]Key Assumptions'!#REF!</definedName>
    <definedName name="\T">'[1]Key Assumptions'!#REF!</definedName>
    <definedName name="_xlnm._FilterDatabase" localSheetId="1" hidden="1">'Opšti dio'!$A$5:$B$238</definedName>
    <definedName name="_xlnm._FilterDatabase" localSheetId="2" hidden="1">Rashodi!$A$6:$C$4695</definedName>
    <definedName name="ANSWER" localSheetId="1">'[1]Key Assumptions'!#REF!</definedName>
    <definedName name="ANSWER" localSheetId="2">'[1]Key Assumptions'!#REF!</definedName>
    <definedName name="ANSWER" localSheetId="0">'[1]Key Assumptions'!#REF!</definedName>
    <definedName name="ANSWER">'[1]Key Assumptions'!#REF!</definedName>
    <definedName name="CCODE" localSheetId="1">[2]Contents!#REF!</definedName>
    <definedName name="CCODE" localSheetId="2">[2]Contents!#REF!</definedName>
    <definedName name="CCODE" localSheetId="0">[2]Contents!#REF!</definedName>
    <definedName name="CCODE">[2]Contents!#REF!</definedName>
    <definedName name="debtsr" localSheetId="1">#REF!</definedName>
    <definedName name="debtsr" localSheetId="2">#REF!</definedName>
    <definedName name="debtsr" localSheetId="0">#REF!</definedName>
    <definedName name="debtsr">#REF!</definedName>
    <definedName name="DOCFILE" localSheetId="1">[2]Contents!#REF!</definedName>
    <definedName name="DOCFILE" localSheetId="2">[2]Contents!#REF!</definedName>
    <definedName name="DOCFILE" localSheetId="0">[2]Contents!#REF!</definedName>
    <definedName name="DOCFILE">[2]Contents!#REF!</definedName>
    <definedName name="donor" localSheetId="1">#REF!</definedName>
    <definedName name="donor" localSheetId="2">#REF!</definedName>
    <definedName name="donor" localSheetId="0">#REF!</definedName>
    <definedName name="donor">#REF!</definedName>
    <definedName name="EDSSDESCRIPTOR" localSheetId="1">[2]Contents!#REF!</definedName>
    <definedName name="EDSSDESCRIPTOR" localSheetId="2">[2]Contents!#REF!</definedName>
    <definedName name="EDSSDESCRIPTOR" localSheetId="0">[2]Contents!#REF!</definedName>
    <definedName name="EDSSDESCRIPTOR">[2]Contents!#REF!</definedName>
    <definedName name="EDSSFILE" localSheetId="1">[2]Contents!#REF!</definedName>
    <definedName name="EDSSFILE" localSheetId="2">[2]Contents!#REF!</definedName>
    <definedName name="EDSSFILE" localSheetId="0">[2]Contents!#REF!</definedName>
    <definedName name="EDSSFILE">[2]Contents!#REF!</definedName>
    <definedName name="EDSSNAME" localSheetId="1">[2]Contents!#REF!</definedName>
    <definedName name="EDSSNAME" localSheetId="2">[2]Contents!#REF!</definedName>
    <definedName name="EDSSNAME" localSheetId="0">[2]Contents!#REF!</definedName>
    <definedName name="EDSSNAME">[2]Contents!#REF!</definedName>
    <definedName name="EDSSTIME" localSheetId="1">[2]Contents!#REF!</definedName>
    <definedName name="EDSSTIME" localSheetId="2">[2]Contents!#REF!</definedName>
    <definedName name="EDSSTIME" localSheetId="0">[2]Contents!#REF!</definedName>
    <definedName name="EDSSTIME">[2]Contents!#REF!</definedName>
    <definedName name="EISCODE" localSheetId="1">[2]Contents!#REF!</definedName>
    <definedName name="EISCODE" localSheetId="2">[2]Contents!#REF!</definedName>
    <definedName name="EISCODE" localSheetId="0">[2]Contents!#REF!</definedName>
    <definedName name="EISCODE">[2]Contents!#REF!</definedName>
    <definedName name="exportproj" localSheetId="1">#REF!</definedName>
    <definedName name="exportproj" localSheetId="2">#REF!</definedName>
    <definedName name="exportproj" localSheetId="0">#REF!</definedName>
    <definedName name="exportproj">#REF!</definedName>
    <definedName name="exports" localSheetId="1">[2]Exp!#REF!</definedName>
    <definedName name="exports" localSheetId="2">[2]Exp!#REF!</definedName>
    <definedName name="exports" localSheetId="0">[2]Exp!#REF!</definedName>
    <definedName name="exports">[2]Exp!#REF!</definedName>
    <definedName name="importproj." localSheetId="1">#REF!</definedName>
    <definedName name="importproj." localSheetId="2">#REF!</definedName>
    <definedName name="importproj." localSheetId="0">#REF!</definedName>
    <definedName name="importproj.">#REF!</definedName>
    <definedName name="Load_Op" localSheetId="0">Sadržaj!Load_Op</definedName>
    <definedName name="Load_Op">[3]!Load_Op</definedName>
    <definedName name="medtermdates" localSheetId="1">#REF!</definedName>
    <definedName name="medtermdates" localSheetId="2">#REF!</definedName>
    <definedName name="medtermdates" localSheetId="0">#REF!</definedName>
    <definedName name="medtermdates">#REF!</definedName>
    <definedName name="medtermnames" localSheetId="1">#REF!</definedName>
    <definedName name="medtermnames" localSheetId="2">#REF!</definedName>
    <definedName name="medtermnames" localSheetId="0">#REF!</definedName>
    <definedName name="medtermnames">#REF!</definedName>
    <definedName name="medtermnames2" localSheetId="1">#REF!</definedName>
    <definedName name="medtermnames2" localSheetId="2">#REF!</definedName>
    <definedName name="medtermnames2" localSheetId="0">#REF!</definedName>
    <definedName name="medtermnames2">#REF!</definedName>
    <definedName name="NAMES" localSheetId="1">#REF!</definedName>
    <definedName name="NAMES" localSheetId="2">#REF!</definedName>
    <definedName name="NAMES" localSheetId="0">#REF!</definedName>
    <definedName name="NAMES">#REF!</definedName>
    <definedName name="P" localSheetId="1">#REF!</definedName>
    <definedName name="P" localSheetId="2">#REF!</definedName>
    <definedName name="P" localSheetId="0">#REF!</definedName>
    <definedName name="P">#REF!</definedName>
    <definedName name="_xlnm.Print_Area" localSheetId="1">'Opšti dio'!$A$1:$C$255</definedName>
    <definedName name="_xlnm.Print_Area" localSheetId="2">Rashodi!$A$1:$C$4695</definedName>
    <definedName name="_xlnm.Print_Area" localSheetId="0">Sadržaj!$A$1:$E$136</definedName>
    <definedName name="_xlnm.Print_Titles" localSheetId="2">Rashodi!$3:$5</definedName>
    <definedName name="_xlnm.Print_Titles" localSheetId="0">Sadržaj!$1:$1</definedName>
    <definedName name="quarterly" localSheetId="1">#REF!</definedName>
    <definedName name="quarterly" localSheetId="2">#REF!</definedName>
    <definedName name="quarterly" localSheetId="0">#REF!</definedName>
    <definedName name="quarterly">#REF!</definedName>
    <definedName name="REGISTERALL" localSheetId="1">[2]Contents!#REF!</definedName>
    <definedName name="REGISTERALL" localSheetId="2">[2]Contents!#REF!</definedName>
    <definedName name="REGISTERALL" localSheetId="0">[2]Contents!#REF!</definedName>
    <definedName name="REGISTERALL">[2]Contents!#REF!</definedName>
    <definedName name="sampletable" localSheetId="1">#REF!</definedName>
    <definedName name="sampletable" localSheetId="2">#REF!</definedName>
    <definedName name="sampletable" localSheetId="0">#REF!</definedName>
    <definedName name="sampletable">#REF!</definedName>
    <definedName name="Save_Op" localSheetId="0">Sadržaj!Save_Op</definedName>
    <definedName name="Save_Op">[3]!Save_Op</definedName>
    <definedName name="SECTORS" localSheetId="1">[2]Contents!#REF!</definedName>
    <definedName name="SECTORS" localSheetId="2">[2]Contents!#REF!</definedName>
    <definedName name="SECTORS" localSheetId="0">[2]Contents!#REF!</definedName>
    <definedName name="SECTORS">[2]Contents!#REF!</definedName>
    <definedName name="sheetname" localSheetId="1">[2]Contents!#REF!</definedName>
    <definedName name="sheetname" localSheetId="2">[2]Contents!#REF!</definedName>
    <definedName name="sheetname" localSheetId="0">[2]Contents!#REF!</definedName>
    <definedName name="sheetname">[2]Contents!#REF!</definedName>
    <definedName name="SR" localSheetId="1">#REF!</definedName>
    <definedName name="SR" localSheetId="2">#REF!</definedName>
    <definedName name="SR" localSheetId="0">#REF!</definedName>
    <definedName name="SR">#REF!</definedName>
    <definedName name="tabletemplate" localSheetId="1">#REF!</definedName>
    <definedName name="tabletemplate" localSheetId="2">#REF!</definedName>
    <definedName name="tabletemplate" localSheetId="0">#REF!</definedName>
    <definedName name="tabletemplate">#REF!</definedName>
    <definedName name="USERNAME" localSheetId="1">[2]Contents!#REF!</definedName>
    <definedName name="USERNAME" localSheetId="2">[2]Contents!#REF!</definedName>
    <definedName name="USERNAME" localSheetId="0">[2]Contents!#REF!</definedName>
    <definedName name="USERNAME">[2]Contents!#REF!</definedName>
  </definedNames>
  <calcPr calcId="152511"/>
</workbook>
</file>

<file path=xl/calcChain.xml><?xml version="1.0" encoding="utf-8"?>
<calcChain xmlns="http://schemas.openxmlformats.org/spreadsheetml/2006/main">
  <c r="C255" i="4" l="1"/>
  <c r="C171" i="4" l="1"/>
  <c r="C176" i="4"/>
  <c r="C140" i="4"/>
  <c r="C152" i="4"/>
  <c r="C1582" i="2"/>
  <c r="C4609" i="2" l="1"/>
  <c r="C4495" i="2"/>
  <c r="C4411" i="2"/>
  <c r="C4399" i="2"/>
  <c r="C4193" i="2"/>
  <c r="C1953" i="2"/>
  <c r="C1412" i="2"/>
  <c r="C4614" i="2" l="1"/>
  <c r="C4114" i="2" l="1"/>
  <c r="C4112" i="2"/>
  <c r="C4110" i="2"/>
  <c r="C4096" i="2"/>
  <c r="C4091" i="2"/>
  <c r="C4080" i="2"/>
  <c r="C4077" i="2"/>
  <c r="C4074" i="2"/>
  <c r="C4071" i="2"/>
  <c r="C4065" i="2"/>
  <c r="C4053" i="2"/>
  <c r="C4048" i="2"/>
  <c r="C851" i="2"/>
  <c r="C849" i="2"/>
  <c r="C846" i="2"/>
  <c r="C832" i="2"/>
  <c r="C4079" i="2" l="1"/>
  <c r="C4070" i="2"/>
  <c r="C4090" i="2"/>
  <c r="C4109" i="2"/>
  <c r="C4073" i="2"/>
  <c r="C4047" i="2"/>
  <c r="C848" i="2"/>
  <c r="C745" i="2"/>
  <c r="C765" i="2"/>
  <c r="C762" i="2"/>
  <c r="C764" i="2" l="1"/>
  <c r="C4116" i="2"/>
  <c r="C4082" i="2"/>
  <c r="C978" i="2"/>
  <c r="C3474" i="2"/>
  <c r="C3452" i="2"/>
  <c r="C3447" i="2"/>
  <c r="C3473" i="2" l="1"/>
  <c r="C3596" i="2" l="1"/>
  <c r="C3593" i="2"/>
  <c r="C3590" i="2"/>
  <c r="C3585" i="2"/>
  <c r="C3569" i="2"/>
  <c r="C3566" i="2"/>
  <c r="C3555" i="2"/>
  <c r="C3544" i="2"/>
  <c r="C3541" i="2"/>
  <c r="C3531" i="2"/>
  <c r="C3526" i="2"/>
  <c r="C3515" i="2"/>
  <c r="C3505" i="2"/>
  <c r="C3500" i="2"/>
  <c r="C844" i="2"/>
  <c r="C827" i="2"/>
  <c r="C4461" i="2"/>
  <c r="C816" i="2"/>
  <c r="C813" i="2"/>
  <c r="C811" i="2"/>
  <c r="C806" i="2"/>
  <c r="C799" i="2"/>
  <c r="C794" i="2"/>
  <c r="C781" i="2"/>
  <c r="C776" i="2"/>
  <c r="C843" i="2" l="1"/>
  <c r="C3592" i="2"/>
  <c r="C815" i="2"/>
  <c r="C805" i="2"/>
  <c r="C3540" i="2"/>
  <c r="C3514" i="2"/>
  <c r="C3543" i="2"/>
  <c r="C3554" i="2"/>
  <c r="C3595" i="2"/>
  <c r="C3584" i="2"/>
  <c r="C3525" i="2"/>
  <c r="C3565" i="2"/>
  <c r="C3499" i="2"/>
  <c r="C826" i="2"/>
  <c r="C775" i="2"/>
  <c r="C810" i="2"/>
  <c r="C853" i="2" l="1"/>
  <c r="C3546" i="2"/>
  <c r="C3557" i="2"/>
  <c r="C3517" i="2"/>
  <c r="C3576" i="2"/>
  <c r="C3598" i="2"/>
  <c r="C818" i="2"/>
  <c r="C760" i="2"/>
  <c r="C740" i="2"/>
  <c r="C759" i="2" l="1"/>
  <c r="C739" i="2"/>
  <c r="C767" i="2" l="1"/>
  <c r="C225" i="4"/>
  <c r="C109" i="4"/>
  <c r="C100" i="4"/>
  <c r="C81" i="4"/>
  <c r="C4692" i="2"/>
  <c r="C4687" i="2"/>
  <c r="C4684" i="2"/>
  <c r="C4681" i="2"/>
  <c r="C4679" i="2"/>
  <c r="C4668" i="2"/>
  <c r="C4665" i="2"/>
  <c r="C4660" i="2"/>
  <c r="C4649" i="2"/>
  <c r="C4641" i="2"/>
  <c r="C4638" i="2"/>
  <c r="C4633" i="2"/>
  <c r="C4622" i="2"/>
  <c r="C4616" i="2"/>
  <c r="C4612" i="2"/>
  <c r="C4603" i="2"/>
  <c r="C4600" i="2"/>
  <c r="C4598" i="2"/>
  <c r="C4594" i="2"/>
  <c r="C4585" i="2"/>
  <c r="C4578" i="2"/>
  <c r="C4575" i="2"/>
  <c r="C4572" i="2"/>
  <c r="C4567" i="2"/>
  <c r="C4563" i="2"/>
  <c r="C4559" i="2"/>
  <c r="C4542" i="2"/>
  <c r="C4540" i="2"/>
  <c r="C4521" i="2"/>
  <c r="C4516" i="2"/>
  <c r="C4505" i="2"/>
  <c r="C4502" i="2"/>
  <c r="C4498" i="2"/>
  <c r="C4494" i="2"/>
  <c r="C4482" i="2"/>
  <c r="C4477" i="2"/>
  <c r="C4466" i="2"/>
  <c r="C4463" i="2"/>
  <c r="C4456" i="2"/>
  <c r="C4449" i="2"/>
  <c r="C4444" i="2"/>
  <c r="C4442" i="2"/>
  <c r="C4429" i="2"/>
  <c r="C4424" i="2"/>
  <c r="C4413" i="2"/>
  <c r="C4408" i="2"/>
  <c r="C4405" i="2"/>
  <c r="C4402" i="2"/>
  <c r="C4397" i="2"/>
  <c r="C4385" i="2"/>
  <c r="C4380" i="2"/>
  <c r="C4369" i="2"/>
  <c r="C4366" i="2"/>
  <c r="C4363" i="2"/>
  <c r="C4360" i="2"/>
  <c r="C4357" i="2"/>
  <c r="C4354" i="2"/>
  <c r="C4352" i="2"/>
  <c r="C4338" i="2"/>
  <c r="C4333" i="2"/>
  <c r="C4322" i="2"/>
  <c r="C4320" i="2"/>
  <c r="C4317" i="2"/>
  <c r="C4314" i="2"/>
  <c r="C4309" i="2"/>
  <c r="C4304" i="2"/>
  <c r="C4301" i="2"/>
  <c r="C4286" i="2"/>
  <c r="C4281" i="2"/>
  <c r="C4278" i="2"/>
  <c r="C4265" i="2"/>
  <c r="C4260" i="2"/>
  <c r="C4249" i="2"/>
  <c r="C4246" i="2"/>
  <c r="C4243" i="2"/>
  <c r="C4240" i="2"/>
  <c r="C4237" i="2"/>
  <c r="C4226" i="2"/>
  <c r="C4221" i="2"/>
  <c r="C4210" i="2"/>
  <c r="C4208" i="2"/>
  <c r="C4205" i="2"/>
  <c r="C4202" i="2"/>
  <c r="C4198" i="2"/>
  <c r="C4196" i="2"/>
  <c r="C4182" i="2"/>
  <c r="C4177" i="2"/>
  <c r="C4166" i="2"/>
  <c r="C4163" i="2"/>
  <c r="C4160" i="2"/>
  <c r="C4156" i="2"/>
  <c r="C4152" i="2"/>
  <c r="C4147" i="2"/>
  <c r="C4145" i="2"/>
  <c r="C4130" i="2"/>
  <c r="C4125" i="2"/>
  <c r="C4037" i="2"/>
  <c r="C4034" i="2"/>
  <c r="C4031" i="2"/>
  <c r="C4017" i="2"/>
  <c r="C4012" i="2"/>
  <c r="C4001" i="2"/>
  <c r="C3999" i="2"/>
  <c r="C3996" i="2"/>
  <c r="C3993" i="2"/>
  <c r="C3989" i="2"/>
  <c r="C3984" i="2"/>
  <c r="C3972" i="2"/>
  <c r="C3967" i="2"/>
  <c r="C3956" i="2"/>
  <c r="C3953" i="2"/>
  <c r="C3951" i="2"/>
  <c r="C3948" i="2"/>
  <c r="C3946" i="2"/>
  <c r="C3933" i="2"/>
  <c r="C3928" i="2"/>
  <c r="C3917" i="2"/>
  <c r="C3914" i="2"/>
  <c r="C3912" i="2"/>
  <c r="C3910" i="2"/>
  <c r="C3906" i="2"/>
  <c r="C3903" i="2"/>
  <c r="C3901" i="2"/>
  <c r="C3890" i="2"/>
  <c r="C3885" i="2"/>
  <c r="C3874" i="2"/>
  <c r="C3872" i="2"/>
  <c r="C3869" i="2"/>
  <c r="C3866" i="2"/>
  <c r="C3864" i="2"/>
  <c r="C3859" i="2"/>
  <c r="C3855" i="2"/>
  <c r="C3850" i="2"/>
  <c r="C3847" i="2"/>
  <c r="C3845" i="2"/>
  <c r="C3830" i="2"/>
  <c r="C3825" i="2"/>
  <c r="C3814" i="2"/>
  <c r="C3811" i="2"/>
  <c r="C3809" i="2"/>
  <c r="C3807" i="2"/>
  <c r="C3796" i="2"/>
  <c r="C3791" i="2"/>
  <c r="C3780" i="2"/>
  <c r="C3777" i="2"/>
  <c r="C3775" i="2"/>
  <c r="C3773" i="2"/>
  <c r="C3760" i="2"/>
  <c r="C3755" i="2"/>
  <c r="C3744" i="2"/>
  <c r="C3742" i="2"/>
  <c r="C3739" i="2"/>
  <c r="C3737" i="2"/>
  <c r="C3734" i="2"/>
  <c r="C3731" i="2"/>
  <c r="C3727" i="2"/>
  <c r="C3715" i="2"/>
  <c r="C3710" i="2"/>
  <c r="C3699" i="2"/>
  <c r="C3697" i="2"/>
  <c r="C3694" i="2"/>
  <c r="C3692" i="2"/>
  <c r="C3690" i="2"/>
  <c r="C3687" i="2"/>
  <c r="C3685" i="2"/>
  <c r="C3672" i="2"/>
  <c r="C3667" i="2"/>
  <c r="C3656" i="2"/>
  <c r="C3653" i="2"/>
  <c r="C3650" i="2"/>
  <c r="C3647" i="2"/>
  <c r="C3639" i="2"/>
  <c r="C3636" i="2"/>
  <c r="C3628" i="2"/>
  <c r="C3624" i="2"/>
  <c r="C3612" i="2"/>
  <c r="C3607" i="2"/>
  <c r="C3488" i="2"/>
  <c r="C3484" i="2"/>
  <c r="C3471" i="2"/>
  <c r="C3469" i="2"/>
  <c r="C3460" i="2"/>
  <c r="C3445" i="2"/>
  <c r="C3434" i="2"/>
  <c r="C3429" i="2"/>
  <c r="C3418" i="2"/>
  <c r="C3416" i="2"/>
  <c r="C3413" i="2"/>
  <c r="C3410" i="2"/>
  <c r="C3405" i="2"/>
  <c r="C3395" i="2"/>
  <c r="C3380" i="2"/>
  <c r="C3375" i="2"/>
  <c r="C3364" i="2"/>
  <c r="C3352" i="2"/>
  <c r="C3347" i="2"/>
  <c r="C3336" i="2"/>
  <c r="C3326" i="2"/>
  <c r="C3321" i="2"/>
  <c r="C3310" i="2"/>
  <c r="C3297" i="2"/>
  <c r="C3292" i="2"/>
  <c r="C3281" i="2"/>
  <c r="C3268" i="2"/>
  <c r="C3264" i="2"/>
  <c r="C3253" i="2"/>
  <c r="C3251" i="2"/>
  <c r="C3239" i="2"/>
  <c r="C3234" i="2"/>
  <c r="C3224" i="2"/>
  <c r="C3222" i="2"/>
  <c r="C3219" i="2"/>
  <c r="C3209" i="2"/>
  <c r="C3204" i="2"/>
  <c r="C3193" i="2"/>
  <c r="C3191" i="2"/>
  <c r="C3188" i="2"/>
  <c r="C3186" i="2"/>
  <c r="C3183" i="2"/>
  <c r="C3172" i="2"/>
  <c r="C3167" i="2"/>
  <c r="C3156" i="2"/>
  <c r="C3154" i="2"/>
  <c r="C3151" i="2"/>
  <c r="C3140" i="2"/>
  <c r="C3135" i="2"/>
  <c r="C3124" i="2"/>
  <c r="C3122" i="2"/>
  <c r="C3109" i="2"/>
  <c r="C3104" i="2"/>
  <c r="C3093" i="2"/>
  <c r="C3090" i="2"/>
  <c r="C3077" i="2"/>
  <c r="C3072" i="2"/>
  <c r="C3061" i="2"/>
  <c r="C3058" i="2"/>
  <c r="C3056" i="2"/>
  <c r="C3053" i="2"/>
  <c r="C3050" i="2"/>
  <c r="C3036" i="2"/>
  <c r="C3031" i="2"/>
  <c r="C3020" i="2"/>
  <c r="C3018" i="2"/>
  <c r="C3015" i="2"/>
  <c r="C3002" i="2"/>
  <c r="C2997" i="2"/>
  <c r="C2986" i="2"/>
  <c r="C2984" i="2"/>
  <c r="C2981" i="2"/>
  <c r="C2969" i="2"/>
  <c r="C2964" i="2"/>
  <c r="C2953" i="2"/>
  <c r="C2951" i="2"/>
  <c r="C2948" i="2"/>
  <c r="C2945" i="2"/>
  <c r="C2934" i="2"/>
  <c r="C2929" i="2"/>
  <c r="C2918" i="2"/>
  <c r="C2916" i="2"/>
  <c r="C2912" i="2"/>
  <c r="C2902" i="2"/>
  <c r="C2897" i="2"/>
  <c r="C2886" i="2"/>
  <c r="C2884" i="2"/>
  <c r="C2880" i="2"/>
  <c r="C2868" i="2"/>
  <c r="C2863" i="2"/>
  <c r="C2852" i="2"/>
  <c r="C2850" i="2"/>
  <c r="C2847" i="2"/>
  <c r="C2835" i="2"/>
  <c r="C2830" i="2"/>
  <c r="C2819" i="2"/>
  <c r="C2817" i="2"/>
  <c r="C2814" i="2"/>
  <c r="C2804" i="2"/>
  <c r="C2799" i="2"/>
  <c r="C2788" i="2"/>
  <c r="C2786" i="2"/>
  <c r="C2775" i="2"/>
  <c r="C2770" i="2"/>
  <c r="C2759" i="2"/>
  <c r="C2757" i="2"/>
  <c r="C2754" i="2"/>
  <c r="C2742" i="2"/>
  <c r="C2738" i="2"/>
  <c r="C2727" i="2"/>
  <c r="C2725" i="2"/>
  <c r="C2722" i="2"/>
  <c r="C2711" i="2"/>
  <c r="C2706" i="2"/>
  <c r="C2695" i="2"/>
  <c r="C2685" i="2"/>
  <c r="C2680" i="2"/>
  <c r="C2669" i="2"/>
  <c r="C2667" i="2"/>
  <c r="C2664" i="2"/>
  <c r="C2662" i="2"/>
  <c r="C2651" i="2"/>
  <c r="C2646" i="2"/>
  <c r="C2635" i="2"/>
  <c r="C2633" i="2"/>
  <c r="C2630" i="2"/>
  <c r="C2628" i="2"/>
  <c r="C2615" i="2"/>
  <c r="C2610" i="2"/>
  <c r="C2599" i="2"/>
  <c r="C2597" i="2"/>
  <c r="C2594" i="2"/>
  <c r="C2591" i="2"/>
  <c r="C2588" i="2"/>
  <c r="C2576" i="2"/>
  <c r="C2571" i="2"/>
  <c r="C2560" i="2"/>
  <c r="C2558" i="2"/>
  <c r="C2555" i="2"/>
  <c r="C2543" i="2"/>
  <c r="C2538" i="2"/>
  <c r="C2527" i="2"/>
  <c r="C2525" i="2"/>
  <c r="C2513" i="2"/>
  <c r="C2508" i="2"/>
  <c r="C2497" i="2"/>
  <c r="C2494" i="2"/>
  <c r="C2482" i="2"/>
  <c r="C2477" i="2"/>
  <c r="C2466" i="2"/>
  <c r="C2462" i="2"/>
  <c r="C2450" i="2"/>
  <c r="C2445" i="2"/>
  <c r="C2434" i="2"/>
  <c r="C2423" i="2"/>
  <c r="C2418" i="2"/>
  <c r="C2407" i="2"/>
  <c r="C2398" i="2"/>
  <c r="C2393" i="2"/>
  <c r="C2382" i="2"/>
  <c r="C2380" i="2"/>
  <c r="C2369" i="2"/>
  <c r="C2364" i="2"/>
  <c r="C2353" i="2"/>
  <c r="C2351" i="2"/>
  <c r="C2348" i="2"/>
  <c r="C2345" i="2"/>
  <c r="C2343" i="2"/>
  <c r="C2339" i="2"/>
  <c r="C2328" i="2"/>
  <c r="C2323" i="2"/>
  <c r="C2312" i="2"/>
  <c r="C2310" i="2"/>
  <c r="C2307" i="2"/>
  <c r="C2304" i="2"/>
  <c r="C2302" i="2"/>
  <c r="C2291" i="2"/>
  <c r="C2286" i="2"/>
  <c r="C2275" i="2"/>
  <c r="C2273" i="2"/>
  <c r="C2270" i="2"/>
  <c r="C2268" i="2"/>
  <c r="C2256" i="2"/>
  <c r="C2251" i="2"/>
  <c r="C2240" i="2"/>
  <c r="C2238" i="2"/>
  <c r="C2235" i="2"/>
  <c r="C2232" i="2"/>
  <c r="C2229" i="2"/>
  <c r="C2227" i="2"/>
  <c r="C2216" i="2"/>
  <c r="C2211" i="2"/>
  <c r="C2200" i="2"/>
  <c r="C2198" i="2"/>
  <c r="C2195" i="2"/>
  <c r="C2192" i="2"/>
  <c r="C2190" i="2"/>
  <c r="C2187" i="2"/>
  <c r="C2185" i="2"/>
  <c r="C2173" i="2"/>
  <c r="C2168" i="2"/>
  <c r="C2157" i="2"/>
  <c r="C2155" i="2"/>
  <c r="C2152" i="2"/>
  <c r="C2149" i="2"/>
  <c r="C2146" i="2"/>
  <c r="C2143" i="2"/>
  <c r="C2131" i="2"/>
  <c r="C2126" i="2"/>
  <c r="C2115" i="2"/>
  <c r="C2112" i="2"/>
  <c r="C2101" i="2"/>
  <c r="C2097" i="2"/>
  <c r="C2086" i="2"/>
  <c r="C2083" i="2"/>
  <c r="C2072" i="2"/>
  <c r="C2067" i="2"/>
  <c r="C2056" i="2"/>
  <c r="C2054" i="2"/>
  <c r="C2051" i="2"/>
  <c r="C2039" i="2"/>
  <c r="C2034" i="2"/>
  <c r="C2023" i="2"/>
  <c r="C2021" i="2"/>
  <c r="C2018" i="2"/>
  <c r="C2015" i="2"/>
  <c r="C2004" i="2"/>
  <c r="C1999" i="2"/>
  <c r="C1988" i="2"/>
  <c r="C1986" i="2"/>
  <c r="C1983" i="2"/>
  <c r="C1981" i="2"/>
  <c r="C1969" i="2"/>
  <c r="C1964" i="2"/>
  <c r="C1952" i="2"/>
  <c r="C1943" i="2"/>
  <c r="C1939" i="2"/>
  <c r="C1928" i="2"/>
  <c r="C1926" i="2"/>
  <c r="C1923" i="2"/>
  <c r="C1921" i="2"/>
  <c r="C1911" i="2"/>
  <c r="C1906" i="2"/>
  <c r="C1895" i="2"/>
  <c r="C1893" i="2"/>
  <c r="C1881" i="2"/>
  <c r="C1876" i="2"/>
  <c r="C1865" i="2"/>
  <c r="C1863" i="2"/>
  <c r="C1860" i="2"/>
  <c r="C1858" i="2"/>
  <c r="C1848" i="2"/>
  <c r="C1843" i="2"/>
  <c r="C1832" i="2"/>
  <c r="C1828" i="2"/>
  <c r="C1825" i="2"/>
  <c r="C1814" i="2"/>
  <c r="C1809" i="2"/>
  <c r="C1798" i="2"/>
  <c r="C1796" i="2"/>
  <c r="C1793" i="2"/>
  <c r="C1782" i="2"/>
  <c r="C1777" i="2"/>
  <c r="C1766" i="2"/>
  <c r="C1754" i="2"/>
  <c r="C1749" i="2"/>
  <c r="C1738" i="2"/>
  <c r="C1736" i="2"/>
  <c r="C1733" i="2"/>
  <c r="C1730" i="2"/>
  <c r="C1727" i="2"/>
  <c r="C1715" i="2"/>
  <c r="C1710" i="2"/>
  <c r="C1698" i="2"/>
  <c r="C1696" i="2"/>
  <c r="C1693" i="2"/>
  <c r="C1682" i="2"/>
  <c r="C1677" i="2"/>
  <c r="C1667" i="2"/>
  <c r="C1664" i="2"/>
  <c r="C1652" i="2"/>
  <c r="C1647" i="2"/>
  <c r="C1636" i="2"/>
  <c r="C1634" i="2"/>
  <c r="C1630" i="2"/>
  <c r="C1618" i="2"/>
  <c r="C1613" i="2"/>
  <c r="C1602" i="2"/>
  <c r="C1600" i="2"/>
  <c r="C1597" i="2"/>
  <c r="C1595" i="2"/>
  <c r="C1577" i="2"/>
  <c r="C1566" i="2"/>
  <c r="C1563" i="2"/>
  <c r="C1561" i="2"/>
  <c r="C1548" i="2"/>
  <c r="C1544" i="2"/>
  <c r="C1533" i="2"/>
  <c r="C1531" i="2"/>
  <c r="C1527" i="2"/>
  <c r="C1513" i="2"/>
  <c r="C1508" i="2"/>
  <c r="C1497" i="2"/>
  <c r="C1495" i="2"/>
  <c r="C1492" i="2"/>
  <c r="C1488" i="2"/>
  <c r="C1474" i="2"/>
  <c r="C1469" i="2"/>
  <c r="C1458" i="2"/>
  <c r="C1456" i="2"/>
  <c r="C1442" i="2"/>
  <c r="C1437" i="2"/>
  <c r="C1426" i="2"/>
  <c r="C1423" i="2"/>
  <c r="C1420" i="2"/>
  <c r="C1417" i="2"/>
  <c r="C1414" i="2"/>
  <c r="C1396" i="2"/>
  <c r="C1391" i="2"/>
  <c r="C1380" i="2"/>
  <c r="C1371" i="2"/>
  <c r="C1367" i="2"/>
  <c r="C1356" i="2"/>
  <c r="C1354" i="2"/>
  <c r="C1341" i="2"/>
  <c r="C1336" i="2"/>
  <c r="C1325" i="2"/>
  <c r="C1323" i="2"/>
  <c r="C1320" i="2"/>
  <c r="C1315" i="2"/>
  <c r="C1299" i="2"/>
  <c r="C1296" i="2"/>
  <c r="C1285" i="2"/>
  <c r="C1281" i="2"/>
  <c r="C1270" i="2"/>
  <c r="C1268" i="2"/>
  <c r="C1265" i="2"/>
  <c r="C1255" i="2"/>
  <c r="C1250" i="2"/>
  <c r="C1239" i="2"/>
  <c r="C1237" i="2"/>
  <c r="C1226" i="2"/>
  <c r="C1221" i="2"/>
  <c r="C1210" i="2"/>
  <c r="C1207" i="2"/>
  <c r="C1204" i="2"/>
  <c r="C1201" i="2"/>
  <c r="C1188" i="2"/>
  <c r="C1183" i="2"/>
  <c r="C1172" i="2"/>
  <c r="C1161" i="2"/>
  <c r="C1156" i="2"/>
  <c r="C1145" i="2"/>
  <c r="C1142" i="2"/>
  <c r="C1137" i="2"/>
  <c r="C1132" i="2"/>
  <c r="C1121" i="2"/>
  <c r="C1119" i="2"/>
  <c r="C1110" i="2"/>
  <c r="C1105" i="2"/>
  <c r="C1094" i="2"/>
  <c r="C1091" i="2"/>
  <c r="C1088" i="2"/>
  <c r="C1084" i="2"/>
  <c r="C1073" i="2"/>
  <c r="C1068" i="2"/>
  <c r="C1057" i="2"/>
  <c r="C1055" i="2"/>
  <c r="C1051" i="2"/>
  <c r="C1047" i="2"/>
  <c r="C1042" i="2"/>
  <c r="C1031" i="2"/>
  <c r="C1029" i="2"/>
  <c r="C1025" i="2"/>
  <c r="C1022" i="2"/>
  <c r="C1009" i="2"/>
  <c r="C1004" i="2"/>
  <c r="C993" i="2"/>
  <c r="C991" i="2"/>
  <c r="C988" i="2"/>
  <c r="C986" i="2"/>
  <c r="C975" i="2"/>
  <c r="C969" i="2"/>
  <c r="C960" i="2"/>
  <c r="C944" i="2"/>
  <c r="C939" i="2"/>
  <c r="C928" i="2"/>
  <c r="C925" i="2"/>
  <c r="C922" i="2"/>
  <c r="C918" i="2"/>
  <c r="C915" i="2"/>
  <c r="C902" i="2"/>
  <c r="C897" i="2"/>
  <c r="C886" i="2"/>
  <c r="C883" i="2"/>
  <c r="C880" i="2"/>
  <c r="C867" i="2"/>
  <c r="C862" i="2"/>
  <c r="C729" i="2"/>
  <c r="C727" i="2"/>
  <c r="C724" i="2"/>
  <c r="C721" i="2"/>
  <c r="C710" i="2"/>
  <c r="C705" i="2"/>
  <c r="C694" i="2"/>
  <c r="C691" i="2"/>
  <c r="C689" i="2"/>
  <c r="C676" i="2"/>
  <c r="C671" i="2"/>
  <c r="C660" i="2"/>
  <c r="C657" i="2"/>
  <c r="C654" i="2"/>
  <c r="C649" i="2"/>
  <c r="C646" i="2"/>
  <c r="C634" i="2"/>
  <c r="C629" i="2"/>
  <c r="C618" i="2"/>
  <c r="C616" i="2"/>
  <c r="C613" i="2"/>
  <c r="C611" i="2"/>
  <c r="C596" i="2"/>
  <c r="C591" i="2"/>
  <c r="C580" i="2"/>
  <c r="C577" i="2"/>
  <c r="C568" i="2"/>
  <c r="C564" i="2"/>
  <c r="C553" i="2"/>
  <c r="C550" i="2"/>
  <c r="C548" i="2"/>
  <c r="C537" i="2"/>
  <c r="C532" i="2"/>
  <c r="C521" i="2"/>
  <c r="C518" i="2"/>
  <c r="C506" i="2"/>
  <c r="C501" i="2"/>
  <c r="C490" i="2"/>
  <c r="C487" i="2"/>
  <c r="C484" i="2"/>
  <c r="C470" i="2"/>
  <c r="C465" i="2"/>
  <c r="C454" i="2"/>
  <c r="C452" i="2"/>
  <c r="C449" i="2"/>
  <c r="C446" i="2"/>
  <c r="C435" i="2"/>
  <c r="C430" i="2"/>
  <c r="C419" i="2"/>
  <c r="C417" i="2"/>
  <c r="C414" i="2"/>
  <c r="C409" i="2"/>
  <c r="C398" i="2"/>
  <c r="C395" i="2"/>
  <c r="C381" i="2"/>
  <c r="C378" i="2"/>
  <c r="C367" i="2"/>
  <c r="C365" i="2"/>
  <c r="C362" i="2"/>
  <c r="C358" i="2"/>
  <c r="C354" i="2"/>
  <c r="C350" i="2"/>
  <c r="C348" i="2"/>
  <c r="C345" i="2"/>
  <c r="C342" i="2"/>
  <c r="C340" i="2"/>
  <c r="C334" i="2"/>
  <c r="C332" i="2"/>
  <c r="C316" i="2"/>
  <c r="C311" i="2"/>
  <c r="C300" i="2"/>
  <c r="C298" i="2"/>
  <c r="C284" i="2"/>
  <c r="C279" i="2"/>
  <c r="C268" i="2"/>
  <c r="C255" i="2"/>
  <c r="C251" i="2"/>
  <c r="C240" i="2"/>
  <c r="C234" i="2"/>
  <c r="C213" i="2"/>
  <c r="C210" i="2"/>
  <c r="C199" i="2"/>
  <c r="C196" i="2"/>
  <c r="C194" i="2"/>
  <c r="C180" i="2"/>
  <c r="C175" i="2"/>
  <c r="C164" i="2"/>
  <c r="C161" i="2"/>
  <c r="C151" i="2"/>
  <c r="C148" i="2"/>
  <c r="C137" i="2"/>
  <c r="C135" i="2"/>
  <c r="C132" i="2"/>
  <c r="C130" i="2"/>
  <c r="C127" i="2"/>
  <c r="C125" i="2"/>
  <c r="C113" i="2"/>
  <c r="C108" i="2"/>
  <c r="C97" i="2"/>
  <c r="C94" i="2"/>
  <c r="C90" i="2"/>
  <c r="C86" i="2"/>
  <c r="C71" i="2"/>
  <c r="C66" i="2"/>
  <c r="C55" i="2"/>
  <c r="C53" i="2"/>
  <c r="C50" i="2"/>
  <c r="C47" i="2"/>
  <c r="C44" i="2"/>
  <c r="C42" i="2"/>
  <c r="C23" i="2"/>
  <c r="C18" i="2"/>
  <c r="C58" i="4" l="1"/>
  <c r="C11" i="4"/>
  <c r="C198" i="2"/>
  <c r="C1792" i="2"/>
  <c r="C2017" i="2"/>
  <c r="C2406" i="2"/>
  <c r="C552" i="2"/>
  <c r="C1663" i="2"/>
  <c r="C1765" i="2"/>
  <c r="C2050" i="2"/>
  <c r="C397" i="2"/>
  <c r="C448" i="2"/>
  <c r="C579" i="2"/>
  <c r="C882" i="2"/>
  <c r="C160" i="2"/>
  <c r="C483" i="2"/>
  <c r="C885" i="2"/>
  <c r="C1024" i="2"/>
  <c r="C1141" i="2"/>
  <c r="C1171" i="2"/>
  <c r="C1203" i="2"/>
  <c r="C489" i="2"/>
  <c r="C520" i="2"/>
  <c r="C1209" i="2"/>
  <c r="C163" i="2"/>
  <c r="C486" i="2"/>
  <c r="C517" i="2"/>
  <c r="C693" i="2"/>
  <c r="C1050" i="2"/>
  <c r="C1093" i="2"/>
  <c r="C1206" i="2"/>
  <c r="C1284" i="2"/>
  <c r="C1831" i="2"/>
  <c r="C2085" i="2"/>
  <c r="C2114" i="2"/>
  <c r="C3404" i="2"/>
  <c r="C3813" i="2"/>
  <c r="C3955" i="2"/>
  <c r="C4362" i="2"/>
  <c r="C4460" i="2"/>
  <c r="C4667" i="2"/>
  <c r="C4686" i="2"/>
  <c r="C2231" i="2"/>
  <c r="C2721" i="2"/>
  <c r="C2879" i="2"/>
  <c r="C2980" i="2"/>
  <c r="C3335" i="2"/>
  <c r="C3916" i="2"/>
  <c r="C4036" i="2"/>
  <c r="C4465" i="2"/>
  <c r="C4577" i="2"/>
  <c r="C4648" i="2"/>
  <c r="C4691" i="2"/>
  <c r="C1666" i="2"/>
  <c r="C1827" i="2"/>
  <c r="C2194" i="2"/>
  <c r="C2234" i="2"/>
  <c r="C2493" i="2"/>
  <c r="C2554" i="2"/>
  <c r="C2694" i="2"/>
  <c r="C2753" i="2"/>
  <c r="C3014" i="2"/>
  <c r="C3089" i="2"/>
  <c r="C3150" i="2"/>
  <c r="C3218" i="2"/>
  <c r="C3638" i="2"/>
  <c r="C3779" i="2"/>
  <c r="C3868" i="2"/>
  <c r="C4151" i="2"/>
  <c r="C4401" i="2"/>
  <c r="C4659" i="2"/>
  <c r="C2347" i="2"/>
  <c r="C2433" i="2"/>
  <c r="C2465" i="2"/>
  <c r="C2496" i="2"/>
  <c r="C2813" i="2"/>
  <c r="C3060" i="2"/>
  <c r="C3280" i="2"/>
  <c r="C4455" i="2"/>
  <c r="C4504" i="2"/>
  <c r="C4664" i="2"/>
  <c r="C4683" i="2"/>
  <c r="C4678" i="2"/>
  <c r="C4571" i="2"/>
  <c r="C4476" i="2"/>
  <c r="C4593" i="2"/>
  <c r="C3030" i="2"/>
  <c r="C3374" i="2"/>
  <c r="C2645" i="2"/>
  <c r="C4356" i="2"/>
  <c r="C4423" i="2"/>
  <c r="C3606" i="2"/>
  <c r="C3884" i="2"/>
  <c r="C3966" i="2"/>
  <c r="C4332" i="2"/>
  <c r="C3709" i="2"/>
  <c r="C2322" i="2"/>
  <c r="C1576" i="2"/>
  <c r="C2609" i="2"/>
  <c r="C2862" i="2"/>
  <c r="C2145" i="2"/>
  <c r="C2267" i="2"/>
  <c r="C2285" i="2"/>
  <c r="C2033" i="2"/>
  <c r="C1842" i="2"/>
  <c r="C1249" i="2"/>
  <c r="C1390" i="2"/>
  <c r="C1487" i="2"/>
  <c r="C1416" i="2"/>
  <c r="C65" i="2"/>
  <c r="C1155" i="2"/>
  <c r="C917" i="2"/>
  <c r="C896" i="2"/>
  <c r="C688" i="2"/>
  <c r="C408" i="2"/>
  <c r="C20" i="4"/>
  <c r="C77" i="4"/>
  <c r="C98" i="4"/>
  <c r="C72" i="4"/>
  <c r="C17" i="4"/>
  <c r="C103" i="4"/>
  <c r="C114" i="4"/>
  <c r="C75" i="4"/>
  <c r="C170" i="4"/>
  <c r="C2661" i="2"/>
  <c r="C500" i="2"/>
  <c r="C531" i="2"/>
  <c r="C670" i="2"/>
  <c r="C1646" i="2"/>
  <c r="C89" i="2"/>
  <c r="C377" i="2"/>
  <c r="C451" i="2"/>
  <c r="C726" i="2"/>
  <c r="C1182" i="2"/>
  <c r="C2769" i="2"/>
  <c r="C3291" i="2"/>
  <c r="C174" i="2"/>
  <c r="C129" i="2"/>
  <c r="C250" i="2"/>
  <c r="C974" i="2"/>
  <c r="C861" i="2"/>
  <c r="C924" i="2"/>
  <c r="C1468" i="2"/>
  <c r="C1594" i="2"/>
  <c r="C615" i="2"/>
  <c r="C3185" i="2"/>
  <c r="C1455" i="2"/>
  <c r="C1543" i="2"/>
  <c r="C1314" i="2"/>
  <c r="C2053" i="2"/>
  <c r="C2507" i="2"/>
  <c r="C4602" i="2"/>
  <c r="C1131" i="2"/>
  <c r="C2167" i="2"/>
  <c r="C4303" i="2"/>
  <c r="C394" i="2"/>
  <c r="C1104" i="2"/>
  <c r="C1220" i="2"/>
  <c r="C1857" i="2"/>
  <c r="C267" i="2"/>
  <c r="C297" i="2"/>
  <c r="C347" i="2"/>
  <c r="C547" i="2"/>
  <c r="C563" i="2"/>
  <c r="C610" i="2"/>
  <c r="C1422" i="2"/>
  <c r="C1633" i="2"/>
  <c r="C1695" i="2"/>
  <c r="C1920" i="2"/>
  <c r="C1938" i="2"/>
  <c r="C2066" i="2"/>
  <c r="C209" i="2"/>
  <c r="C364" i="2"/>
  <c r="C1612" i="2"/>
  <c r="C1808" i="2"/>
  <c r="C2237" i="2"/>
  <c r="C2724" i="2"/>
  <c r="C2785" i="2"/>
  <c r="C3153" i="2"/>
  <c r="C3790" i="2"/>
  <c r="C96" i="2"/>
  <c r="C353" i="2"/>
  <c r="C464" i="2"/>
  <c r="C656" i="2"/>
  <c r="C720" i="2"/>
  <c r="C985" i="2"/>
  <c r="C1003" i="2"/>
  <c r="C1041" i="2"/>
  <c r="C1087" i="2"/>
  <c r="C1353" i="2"/>
  <c r="C1530" i="2"/>
  <c r="C1599" i="2"/>
  <c r="C1729" i="2"/>
  <c r="C1748" i="2"/>
  <c r="C233" i="2"/>
  <c r="C879" i="2"/>
  <c r="C2309" i="2"/>
  <c r="C2947" i="2"/>
  <c r="C3741" i="2"/>
  <c r="C3927" i="2"/>
  <c r="C17" i="2"/>
  <c r="C429" i="2"/>
  <c r="C648" i="2"/>
  <c r="C938" i="2"/>
  <c r="C1118" i="2"/>
  <c r="C1295" i="2"/>
  <c r="C1322" i="2"/>
  <c r="C1436" i="2"/>
  <c r="C1507" i="2"/>
  <c r="C1709" i="2"/>
  <c r="C2151" i="2"/>
  <c r="C46" i="2"/>
  <c r="C193" i="2"/>
  <c r="C1054" i="2"/>
  <c r="C1144" i="2"/>
  <c r="C1280" i="2"/>
  <c r="C1560" i="2"/>
  <c r="C1795" i="2"/>
  <c r="C1862" i="2"/>
  <c r="C2111" i="2"/>
  <c r="C2524" i="2"/>
  <c r="C2963" i="2"/>
  <c r="C3166" i="2"/>
  <c r="C3190" i="2"/>
  <c r="C3221" i="2"/>
  <c r="C3250" i="2"/>
  <c r="C3363" i="2"/>
  <c r="C3409" i="2"/>
  <c r="C3459" i="2"/>
  <c r="C3992" i="2"/>
  <c r="C4562" i="2"/>
  <c r="C107" i="2"/>
  <c r="C134" i="2"/>
  <c r="C278" i="2"/>
  <c r="C590" i="2"/>
  <c r="C704" i="2"/>
  <c r="C1067" i="2"/>
  <c r="C1267" i="2"/>
  <c r="C1335" i="2"/>
  <c r="C1379" i="2"/>
  <c r="C1565" i="2"/>
  <c r="C1629" i="2"/>
  <c r="C1676" i="2"/>
  <c r="C1875" i="2"/>
  <c r="C2020" i="2"/>
  <c r="C2096" i="2"/>
  <c r="C2197" i="2"/>
  <c r="C2301" i="2"/>
  <c r="C2363" i="2"/>
  <c r="C2392" i="2"/>
  <c r="C2557" i="2"/>
  <c r="C2627" i="2"/>
  <c r="C2829" i="2"/>
  <c r="C2896" i="2"/>
  <c r="C2928" i="2"/>
  <c r="C2950" i="2"/>
  <c r="C3092" i="2"/>
  <c r="C3121" i="2"/>
  <c r="C3320" i="2"/>
  <c r="C3824" i="2"/>
  <c r="C3858" i="2"/>
  <c r="C4313" i="2"/>
  <c r="C4410" i="2"/>
  <c r="C4632" i="2"/>
  <c r="C52" i="2"/>
  <c r="C147" i="2"/>
  <c r="C310" i="2"/>
  <c r="C416" i="2"/>
  <c r="C628" i="2"/>
  <c r="C990" i="2"/>
  <c r="C1028" i="2"/>
  <c r="C1236" i="2"/>
  <c r="C1264" i="2"/>
  <c r="C1366" i="2"/>
  <c r="C1526" i="2"/>
  <c r="C1735" i="2"/>
  <c r="C1925" i="2"/>
  <c r="C1963" i="2"/>
  <c r="C1985" i="2"/>
  <c r="C2154" i="2"/>
  <c r="C2210" i="2"/>
  <c r="C2461" i="2"/>
  <c r="C2679" i="2"/>
  <c r="C3017" i="2"/>
  <c r="C3309" i="2"/>
  <c r="C4162" i="2"/>
  <c r="C4239" i="2"/>
  <c r="C4615" i="2"/>
  <c r="C1494" i="2"/>
  <c r="C1692" i="2"/>
  <c r="C1905" i="2"/>
  <c r="C1980" i="2"/>
  <c r="C2125" i="2"/>
  <c r="C2350" i="2"/>
  <c r="C2379" i="2"/>
  <c r="C2417" i="2"/>
  <c r="C2444" i="2"/>
  <c r="C2476" i="2"/>
  <c r="C2537" i="2"/>
  <c r="C2570" i="2"/>
  <c r="C2596" i="2"/>
  <c r="C2632" i="2"/>
  <c r="C2666" i="2"/>
  <c r="C2705" i="2"/>
  <c r="C2756" i="2"/>
  <c r="C2816" i="2"/>
  <c r="C2849" i="2"/>
  <c r="C2883" i="2"/>
  <c r="C2915" i="2"/>
  <c r="C2996" i="2"/>
  <c r="C3055" i="2"/>
  <c r="C3071" i="2"/>
  <c r="C3428" i="2"/>
  <c r="C3666" i="2"/>
  <c r="C3736" i="2"/>
  <c r="C3772" i="2"/>
  <c r="C3905" i="2"/>
  <c r="C3950" i="2"/>
  <c r="C3998" i="2"/>
  <c r="C4207" i="2"/>
  <c r="C4319" i="2"/>
  <c r="C4365" i="2"/>
  <c r="C4404" i="2"/>
  <c r="C4497" i="2"/>
  <c r="C4611" i="2"/>
  <c r="C2983" i="2"/>
  <c r="C3346" i="2"/>
  <c r="C3415" i="2"/>
  <c r="C3468" i="2"/>
  <c r="C3483" i="2"/>
  <c r="C3652" i="2"/>
  <c r="C3863" i="2"/>
  <c r="C4011" i="2"/>
  <c r="C4155" i="2"/>
  <c r="C4195" i="2"/>
  <c r="C4220" i="2"/>
  <c r="C4245" i="2"/>
  <c r="C4379" i="2"/>
  <c r="C4515" i="2"/>
  <c r="C4640" i="2"/>
  <c r="C1998" i="2"/>
  <c r="C2082" i="2"/>
  <c r="C2189" i="2"/>
  <c r="C2250" i="2"/>
  <c r="C2272" i="2"/>
  <c r="C2306" i="2"/>
  <c r="C2342" i="2"/>
  <c r="C2590" i="2"/>
  <c r="C2737" i="2"/>
  <c r="C2798" i="2"/>
  <c r="C2846" i="2"/>
  <c r="C2911" i="2"/>
  <c r="C3052" i="2"/>
  <c r="C3103" i="2"/>
  <c r="C3134" i="2"/>
  <c r="C3203" i="2"/>
  <c r="C3233" i="2"/>
  <c r="C3263" i="2"/>
  <c r="C3646" i="2"/>
  <c r="C3689" i="2"/>
  <c r="C3733" i="2"/>
  <c r="C3754" i="2"/>
  <c r="C3806" i="2"/>
  <c r="C4030" i="2"/>
  <c r="C4124" i="2"/>
  <c r="C4176" i="2"/>
  <c r="C4201" i="2"/>
  <c r="C1776" i="2"/>
  <c r="C1892" i="2"/>
  <c r="C3696" i="2"/>
  <c r="C4259" i="2"/>
  <c r="C3871" i="2"/>
  <c r="C102" i="4" l="1"/>
  <c r="C4671" i="2"/>
  <c r="C3255" i="2"/>
  <c r="C2409" i="2"/>
  <c r="C1955" i="2"/>
  <c r="C523" i="2"/>
  <c r="C1768" i="2"/>
  <c r="C2436" i="2"/>
  <c r="C2697" i="2"/>
  <c r="C225" i="2"/>
  <c r="C3283" i="2"/>
  <c r="C3338" i="2"/>
  <c r="C242" i="2"/>
  <c r="C1174" i="2"/>
  <c r="C3126" i="2"/>
  <c r="C4625" i="2"/>
  <c r="C4212" i="2"/>
  <c r="C4371" i="2"/>
  <c r="C3312" i="2"/>
  <c r="C3746" i="2"/>
  <c r="C2529" i="2"/>
  <c r="C2384" i="2"/>
  <c r="C2790" i="2"/>
  <c r="C1740" i="2"/>
  <c r="C1897" i="2"/>
  <c r="C1535" i="2"/>
  <c r="C1382" i="2"/>
  <c r="C1358" i="2"/>
  <c r="C1241" i="2"/>
  <c r="C1327" i="2"/>
  <c r="C1272" i="2"/>
  <c r="C1147" i="2"/>
  <c r="C99" i="2"/>
  <c r="C1123" i="2"/>
  <c r="C1059" i="2"/>
  <c r="C1033" i="2"/>
  <c r="C302" i="2"/>
  <c r="C421" i="2"/>
  <c r="C7" i="4"/>
  <c r="C228" i="4"/>
  <c r="C16" i="4"/>
  <c r="C96" i="4"/>
  <c r="C84" i="4"/>
  <c r="C113" i="4"/>
  <c r="C79" i="4"/>
  <c r="C9" i="4"/>
  <c r="C203" i="4"/>
  <c r="C19" i="4"/>
  <c r="C201" i="4"/>
  <c r="C186" i="4"/>
  <c r="C209" i="4"/>
  <c r="C182" i="4"/>
  <c r="C214" i="4"/>
  <c r="C8" i="4"/>
  <c r="C35" i="4"/>
  <c r="C91" i="4"/>
  <c r="C1212" i="2"/>
  <c r="C201" i="2"/>
  <c r="C696" i="2"/>
  <c r="C2920" i="2"/>
  <c r="C731" i="2"/>
  <c r="C2671" i="2"/>
  <c r="C2888" i="2"/>
  <c r="C2499" i="2"/>
  <c r="C150" i="4"/>
  <c r="C236" i="4"/>
  <c r="C1096" i="2"/>
  <c r="C2242" i="2"/>
  <c r="C2761" i="2"/>
  <c r="C4168" i="2"/>
  <c r="C166" i="2"/>
  <c r="C3816" i="2"/>
  <c r="C3226" i="2"/>
  <c r="C4652" i="2"/>
  <c r="C1669" i="2"/>
  <c r="C620" i="2"/>
  <c r="C1930" i="2"/>
  <c r="C1568" i="2"/>
  <c r="C153" i="4"/>
  <c r="C2988" i="2"/>
  <c r="C2601" i="2"/>
  <c r="C2854" i="2"/>
  <c r="C3919" i="2"/>
  <c r="C582" i="2"/>
  <c r="C1638" i="2"/>
  <c r="C1867" i="2"/>
  <c r="C3701" i="2"/>
  <c r="C57" i="2"/>
  <c r="C2637" i="2"/>
  <c r="C164" i="4"/>
  <c r="C3490" i="2"/>
  <c r="C2314" i="2"/>
  <c r="C3158" i="2"/>
  <c r="C4003" i="2"/>
  <c r="C4324" i="2"/>
  <c r="C4251" i="2"/>
  <c r="C3420" i="2"/>
  <c r="C3782" i="2"/>
  <c r="C1990" i="2"/>
  <c r="C2117" i="2"/>
  <c r="C139" i="2"/>
  <c r="C2202" i="2"/>
  <c r="C2729" i="2"/>
  <c r="C369" i="2"/>
  <c r="C4580" i="2"/>
  <c r="C2277" i="2"/>
  <c r="C2562" i="2"/>
  <c r="C1287" i="2"/>
  <c r="C131" i="4"/>
  <c r="C4415" i="2"/>
  <c r="C3876" i="2"/>
  <c r="C1800" i="2"/>
  <c r="C2058" i="2"/>
  <c r="C1834" i="2"/>
  <c r="C1700" i="2"/>
  <c r="C2159" i="2"/>
  <c r="C2821" i="2"/>
  <c r="C3063" i="2"/>
  <c r="C4694" i="2"/>
  <c r="C3095" i="2"/>
  <c r="C2355" i="2"/>
  <c r="C3022" i="2"/>
  <c r="C4468" i="2"/>
  <c r="C2025" i="2"/>
  <c r="C400" i="2"/>
  <c r="C456" i="2"/>
  <c r="C2088" i="2"/>
  <c r="C3958" i="2"/>
  <c r="C2468" i="2"/>
  <c r="C232" i="4"/>
  <c r="C175" i="4"/>
  <c r="C1604" i="2"/>
  <c r="C4507" i="2"/>
  <c r="C3195" i="2"/>
  <c r="C189" i="4"/>
  <c r="C40" i="4"/>
  <c r="C1460" i="2"/>
  <c r="C218" i="4"/>
  <c r="C888" i="2"/>
  <c r="C662" i="2"/>
  <c r="C3658" i="2"/>
  <c r="C2955" i="2"/>
  <c r="C492" i="2"/>
  <c r="C1306" i="2"/>
  <c r="C158" i="4"/>
  <c r="C126" i="4"/>
  <c r="C930" i="2"/>
  <c r="C141" i="4"/>
  <c r="C4039" i="2"/>
  <c r="C3366" i="2"/>
  <c r="C3476" i="2"/>
  <c r="C206" i="4"/>
  <c r="C1428" i="2"/>
  <c r="C1499" i="2"/>
  <c r="C995" i="2"/>
  <c r="C555" i="2"/>
  <c r="C270" i="2"/>
  <c r="C47" i="4" l="1"/>
  <c r="C13" i="4"/>
  <c r="C38" i="4"/>
  <c r="C112" i="4"/>
  <c r="C200" i="4"/>
  <c r="C46" i="4"/>
  <c r="C18" i="4"/>
  <c r="C10" i="4"/>
  <c r="C59" i="4"/>
  <c r="C224" i="4"/>
  <c r="C14" i="4"/>
  <c r="C15" i="4"/>
  <c r="C71" i="4"/>
  <c r="C25" i="4"/>
  <c r="C30" i="4"/>
  <c r="C188" i="4"/>
  <c r="C161" i="4"/>
  <c r="C28" i="4"/>
  <c r="C156" i="4"/>
  <c r="C50" i="4"/>
  <c r="C168" i="4"/>
  <c r="C213" i="4"/>
  <c r="C53" i="4"/>
  <c r="C6" i="4"/>
  <c r="C62" i="4"/>
  <c r="C184" i="4"/>
  <c r="C148" i="4"/>
  <c r="C27" i="4"/>
  <c r="C33" i="4"/>
  <c r="C83" i="4"/>
  <c r="C4695" i="2"/>
  <c r="C3491" i="2"/>
  <c r="C205" i="4"/>
  <c r="C49" i="4"/>
  <c r="C231" i="4"/>
  <c r="C61" i="4"/>
  <c r="C1701" i="2"/>
  <c r="C55" i="4"/>
  <c r="C217" i="4"/>
  <c r="C174" i="4" l="1"/>
  <c r="C12" i="4"/>
  <c r="C57" i="4"/>
  <c r="C70" i="4"/>
  <c r="C45" i="4"/>
  <c r="C125" i="4"/>
  <c r="C54" i="4"/>
  <c r="C199" i="4"/>
  <c r="C29" i="4"/>
  <c r="C31" i="4"/>
  <c r="C48" i="4"/>
  <c r="C163" i="4"/>
  <c r="C34" i="4"/>
  <c r="C212" i="4"/>
  <c r="C52" i="4"/>
  <c r="C5" i="4"/>
  <c r="C60" i="4"/>
  <c r="C223" i="4"/>
  <c r="C26" i="4"/>
  <c r="C173" i="4"/>
  <c r="C117" i="4" l="1"/>
  <c r="C22" i="4"/>
  <c r="C44" i="4"/>
  <c r="C124" i="4"/>
  <c r="C32" i="4"/>
  <c r="C51" i="4"/>
  <c r="C56" i="4"/>
  <c r="C198" i="4"/>
  <c r="C37" i="4"/>
  <c r="C21" i="4" l="1"/>
  <c r="C191" i="4"/>
  <c r="C43" i="4"/>
  <c r="C36" i="4" l="1"/>
  <c r="C41" i="4" l="1"/>
  <c r="C63" i="4" l="1"/>
</calcChain>
</file>

<file path=xl/sharedStrings.xml><?xml version="1.0" encoding="utf-8"?>
<sst xmlns="http://schemas.openxmlformats.org/spreadsheetml/2006/main" count="4825" uniqueCount="979">
  <si>
    <t>714000</t>
  </si>
  <si>
    <t>****</t>
  </si>
  <si>
    <t xml:space="preserve"> </t>
  </si>
  <si>
    <t xml:space="preserve">* * * </t>
  </si>
  <si>
    <t>723000</t>
  </si>
  <si>
    <t>I</t>
  </si>
  <si>
    <t>II</t>
  </si>
  <si>
    <t>III</t>
  </si>
  <si>
    <t>IV</t>
  </si>
  <si>
    <t>V</t>
  </si>
  <si>
    <t>0101</t>
  </si>
  <si>
    <t>0202</t>
  </si>
  <si>
    <t>0204</t>
  </si>
  <si>
    <t>0205</t>
  </si>
  <si>
    <t>0206</t>
  </si>
  <si>
    <t>0207</t>
  </si>
  <si>
    <t>0208</t>
  </si>
  <si>
    <t>0209</t>
  </si>
  <si>
    <t>0304</t>
  </si>
  <si>
    <t>0405</t>
  </si>
  <si>
    <t>0407</t>
  </si>
  <si>
    <t>0410</t>
  </si>
  <si>
    <t>0411</t>
  </si>
  <si>
    <t>0413</t>
  </si>
  <si>
    <t>0414</t>
  </si>
  <si>
    <t>0416</t>
  </si>
  <si>
    <t>0417</t>
  </si>
  <si>
    <t>0419</t>
  </si>
  <si>
    <t>0420</t>
  </si>
  <si>
    <t>0421</t>
  </si>
  <si>
    <t>0422</t>
  </si>
  <si>
    <t>0423</t>
  </si>
  <si>
    <t>0424</t>
  </si>
  <si>
    <t>0425</t>
  </si>
  <si>
    <t>0501</t>
  </si>
  <si>
    <t>0712</t>
  </si>
  <si>
    <t>0813</t>
  </si>
  <si>
    <t>0814</t>
  </si>
  <si>
    <t>0815</t>
  </si>
  <si>
    <t>0817</t>
  </si>
  <si>
    <t>0818</t>
  </si>
  <si>
    <t>0819</t>
  </si>
  <si>
    <t>0820</t>
  </si>
  <si>
    <t>0822</t>
  </si>
  <si>
    <t>0830</t>
  </si>
  <si>
    <t>0831</t>
  </si>
  <si>
    <t>0832</t>
  </si>
  <si>
    <t>0833</t>
  </si>
  <si>
    <t>0834</t>
  </si>
  <si>
    <t>0840</t>
  </si>
  <si>
    <t>0841</t>
  </si>
  <si>
    <t>0918</t>
  </si>
  <si>
    <t>0919</t>
  </si>
  <si>
    <t>0921</t>
  </si>
  <si>
    <t>0922</t>
  </si>
  <si>
    <t>0925</t>
  </si>
  <si>
    <t>1024</t>
  </si>
  <si>
    <t>1025</t>
  </si>
  <si>
    <t>1026</t>
  </si>
  <si>
    <t>1027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</si>
  <si>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</si>
  <si>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</si>
  <si>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</si>
  <si>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</si>
  <si>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</si>
  <si>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</si>
  <si>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</si>
  <si>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</si>
  <si>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</si>
  <si>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</si>
  <si>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</si>
  <si>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</si>
  <si>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</si>
  <si>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</si>
  <si>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</si>
  <si>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</si>
  <si>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</si>
  <si>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</si>
  <si>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</si>
  <si>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</si>
  <si>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</si>
  <si>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</si>
  <si>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</si>
  <si>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</si>
  <si>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</si>
  <si>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</si>
  <si>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</si>
  <si>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</si>
  <si>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</si>
  <si>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</si>
  <si>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</si>
  <si>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</si>
  <si>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</si>
  <si>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</si>
  <si>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</si>
  <si>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</si>
  <si>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</si>
  <si>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</si>
  <si>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</si>
  <si>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</si>
  <si>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</si>
  <si>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</si>
  <si>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</si>
  <si>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</si>
  <si>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</si>
  <si>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</si>
  <si>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</si>
  <si>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</si>
  <si>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</si>
  <si>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</si>
  <si>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1141</t>
  </si>
  <si>
    <t>1242</t>
  </si>
  <si>
    <t>1250</t>
  </si>
  <si>
    <t>1251</t>
  </si>
  <si>
    <t>1252</t>
  </si>
  <si>
    <t>1253</t>
  </si>
  <si>
    <t>1254</t>
  </si>
  <si>
    <t>1344</t>
  </si>
  <si>
    <t>1369</t>
  </si>
  <si>
    <t>1445</t>
  </si>
  <si>
    <t>1447</t>
  </si>
  <si>
    <t>1448</t>
  </si>
  <si>
    <t>1546</t>
  </si>
  <si>
    <t>1548</t>
  </si>
  <si>
    <t>1552</t>
  </si>
  <si>
    <t>1648</t>
  </si>
  <si>
    <t>1652</t>
  </si>
  <si>
    <t>1745</t>
  </si>
  <si>
    <t>1746</t>
  </si>
  <si>
    <t>1855</t>
  </si>
  <si>
    <t>1956</t>
  </si>
  <si>
    <t>1957</t>
  </si>
  <si>
    <t>2058</t>
  </si>
  <si>
    <t>2061</t>
  </si>
  <si>
    <t>2159</t>
  </si>
  <si>
    <t>2260</t>
  </si>
  <si>
    <t>3170</t>
  </si>
  <si>
    <t>3710</t>
  </si>
  <si>
    <t>0923</t>
  </si>
  <si>
    <t>VI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</si>
  <si>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</si>
  <si>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</si>
  <si>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</si>
  <si>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</si>
  <si>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</si>
  <si>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</si>
  <si>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</si>
  <si>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</si>
  <si>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</si>
  <si>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 A D R Ž A J</t>
  </si>
  <si>
    <t>Kazneno - popravni zavod Bijeljina</t>
  </si>
  <si>
    <t>Kazneno - popravni zavod Doboj</t>
  </si>
  <si>
    <t>Kazneno - popravni zavod Trebinje</t>
  </si>
  <si>
    <t>Finansiranje</t>
  </si>
  <si>
    <t>Komisija za žalbe</t>
  </si>
  <si>
    <t>Helikopterski servis</t>
  </si>
  <si>
    <t>Ministarstvo pravde</t>
  </si>
  <si>
    <t>Ministarstvo saobraćaja i veza</t>
  </si>
  <si>
    <t>Predsjednik Republike Srpske</t>
  </si>
  <si>
    <t>Vijeće naroda Republike Srpske</t>
  </si>
  <si>
    <t>Fiskalni savjet Republike Srpske</t>
  </si>
  <si>
    <t>Ustavni sud Republike Srpske</t>
  </si>
  <si>
    <t>Vlada Republike Srpske</t>
  </si>
  <si>
    <t>Odbor državne uprave za žalbe</t>
  </si>
  <si>
    <t>Ugostiteljski servis Vlade Republike Srpske</t>
  </si>
  <si>
    <t>Akademija nauka i umjetnosti Republike Srpske</t>
  </si>
  <si>
    <t>Ministarstvo prosvjete i kulture</t>
  </si>
  <si>
    <t>Poreska uprava Republike Srpske</t>
  </si>
  <si>
    <t>Okružni sud Banja Luka</t>
  </si>
  <si>
    <t>Okružni sud Bijeljina</t>
  </si>
  <si>
    <t>Okružni sud Doboj</t>
  </si>
  <si>
    <t>Okružni sud Trebinje</t>
  </si>
  <si>
    <t>Kazneno - popravni zavod Banja Luka</t>
  </si>
  <si>
    <t>Osnovni sud Banja Luka</t>
  </si>
  <si>
    <t>Osnovni sud Mrkonjić Grad</t>
  </si>
  <si>
    <t>Osnovni sud Prnjavor</t>
  </si>
  <si>
    <t>Osnovni sud Prijedor</t>
  </si>
  <si>
    <t>Osnovni sud Novi Grad</t>
  </si>
  <si>
    <t>Osnovni sud Bijeljina</t>
  </si>
  <si>
    <t>Osnovni sud Zvornik</t>
  </si>
  <si>
    <t>Osnovni sud Trebinje</t>
  </si>
  <si>
    <t>Osnovni sud Doboj</t>
  </si>
  <si>
    <t>Osnovni sud Teslić</t>
  </si>
  <si>
    <t>Osnovni sud Derventa</t>
  </si>
  <si>
    <t>Centar za pružanje besplatne pravne pomoći</t>
  </si>
  <si>
    <t>Okružni privredni sud Banja Luka</t>
  </si>
  <si>
    <t>Okružni privredni sud Bijeljina</t>
  </si>
  <si>
    <t>Okružni privredni sud Doboj</t>
  </si>
  <si>
    <t>Okružni privredni sud Trebinje</t>
  </si>
  <si>
    <t>Okružni privredni sud Prijedor</t>
  </si>
  <si>
    <t>Okružni sud Prijedor</t>
  </si>
  <si>
    <t>Ministarstvo uprave i lokalne samouprave</t>
  </si>
  <si>
    <t>Studentski domovi</t>
  </si>
  <si>
    <t>JZU Zavod za stomatologiju Banja Luka</t>
  </si>
  <si>
    <t>Ministarstvo energetike i rudarstva</t>
  </si>
  <si>
    <t>Ministarstvo trgovine i turizma</t>
  </si>
  <si>
    <t>Ministarstvo za prostorno uređenje, građevinarstvo i ekologiju</t>
  </si>
  <si>
    <t>Fond za penzijsko i invalidsko osiguranje Republike Srpske</t>
  </si>
  <si>
    <t>Glavna služba za reviziju javnog sektora Republike Srpske</t>
  </si>
  <si>
    <t>Obrazloženje Prijedloga budžeta Republike Srpske za 2019. godinu</t>
  </si>
  <si>
    <t>Ministarstvo finansija</t>
  </si>
  <si>
    <t>Vazduhoplovni servis</t>
  </si>
  <si>
    <t>Arhiv Republike Srpske</t>
  </si>
  <si>
    <t>Zavod za obrazovanje odraslih</t>
  </si>
  <si>
    <t>Vrhovni sud Republike Srpske</t>
  </si>
  <si>
    <t>Budžetski prihodi i primici za nefinansijsku imovinu</t>
  </si>
  <si>
    <t>Budžetski rashodi i izdaci za nefinansijsku imovinu</t>
  </si>
  <si>
    <t xml:space="preserve">Funkcionalna klasifikacija rashoda i neto izdataka za nefinansijsku imovinu </t>
  </si>
  <si>
    <t>Ombudsman za djecu Republike Srpske</t>
  </si>
  <si>
    <t>Agencija za državnu upravu</t>
  </si>
  <si>
    <t>Gender  centar</t>
  </si>
  <si>
    <t>Kancelarija pravnog predstavnika</t>
  </si>
  <si>
    <t>Institucije kulture</t>
  </si>
  <si>
    <t>Univerzitet u Banjoj Luci</t>
  </si>
  <si>
    <t>Centar za edukaciju sudija i tužilaca u Republici Srpskoj</t>
  </si>
  <si>
    <t>Sudska policija Republike Srpske</t>
  </si>
  <si>
    <t>Osnovni sud Sokolac</t>
  </si>
  <si>
    <t>Osnovni sud Vlasenica</t>
  </si>
  <si>
    <t>Osnovni sud Srebrenica</t>
  </si>
  <si>
    <t>Osnovni sud Kozarska Dubica</t>
  </si>
  <si>
    <t>Agencija za upravljanje oduzetom imovinom</t>
  </si>
  <si>
    <t>Agencija za agrarna plaćanja</t>
  </si>
  <si>
    <t>Agencija za bezbjednost saobraćaja</t>
  </si>
  <si>
    <t>Ministarstvo za evropske integracije i međunarodnu saradnju</t>
  </si>
  <si>
    <t>Ministarstvo za izbjeglice i raseljena lica</t>
  </si>
  <si>
    <t>Ministarstvo porodice, omladine i sporta</t>
  </si>
  <si>
    <t xml:space="preserve">Republička komisija za utvrđivanje sukoba interesa u organima vlasti Republike Srpske </t>
  </si>
  <si>
    <t>Republička izborna komisija</t>
  </si>
  <si>
    <t>Republička uprava za geodetske i imovinsko - pravne poslove</t>
  </si>
  <si>
    <t>Republički sekretarijat za zakonodavstvo</t>
  </si>
  <si>
    <t>Republička uprava za inspekcijske poslove</t>
  </si>
  <si>
    <t>Služba za zajedničke poslove Vlade Republike Srpske</t>
  </si>
  <si>
    <t>Republički protokol</t>
  </si>
  <si>
    <t>Republički sekretarijat za raseljena lica i migracije</t>
  </si>
  <si>
    <t>Republički sekretarijat za vjere</t>
  </si>
  <si>
    <t>Univerzitet u Istočnom Sarajevu</t>
  </si>
  <si>
    <t>Đački domovi</t>
  </si>
  <si>
    <t>Institucije specijalnog i umjetničkog obrazovanja</t>
  </si>
  <si>
    <t>Republički devizni inspektorat</t>
  </si>
  <si>
    <t>Republički zavod za statistiku</t>
  </si>
  <si>
    <t>Republička uprava za igre na sreću</t>
  </si>
  <si>
    <t>Okružni sud Istočno Sarajevo</t>
  </si>
  <si>
    <t>Kazneno - popravni zavod Foča</t>
  </si>
  <si>
    <t>Kazneno - popravni zavod Istočno Sarajevo</t>
  </si>
  <si>
    <t>Osnovni sud Foča</t>
  </si>
  <si>
    <t>Osnovni sud Modriča</t>
  </si>
  <si>
    <t>Republički centar za istraživanje rata, ratnih zločina i traženja nestalih lica</t>
  </si>
  <si>
    <t>Okružni privredni sud Istočno Sarajevo</t>
  </si>
  <si>
    <t>Republički zavod za standardizaciju i metrologiju</t>
  </si>
  <si>
    <t>Republička direkcija za obnovu i izgradnju</t>
  </si>
  <si>
    <t>Opšti dio</t>
  </si>
  <si>
    <t>Narodna skupština Republike Srpske</t>
  </si>
  <si>
    <t>Republička uprava civilne zaštite</t>
  </si>
  <si>
    <t>Ministarstvo unutrašnjih poslova</t>
  </si>
  <si>
    <t>Osnovne škole</t>
  </si>
  <si>
    <t>Srednje škole</t>
  </si>
  <si>
    <t>Republički pedagoški zavod</t>
  </si>
  <si>
    <t>Republički zavod za zaštitu kulturno - istorijskog i prirodnog nasljeđa</t>
  </si>
  <si>
    <t>Visoka medicinska škola Prijedor</t>
  </si>
  <si>
    <t>Visoka škola za turizam i hotelijerstvo Trebinje</t>
  </si>
  <si>
    <t>Republičko javno tužilaštvo Republike Srpske</t>
  </si>
  <si>
    <t>Pravobranilaštvo Republike Srpske</t>
  </si>
  <si>
    <t>Okružno javno tužilaštvo Banja Luka</t>
  </si>
  <si>
    <t>Okružno javno tužilaštvo Bijeljina</t>
  </si>
  <si>
    <t>Okružno javno tužilaštvo Doboj</t>
  </si>
  <si>
    <t>Okružno javno tužilaštvo Istočno Sarajevo</t>
  </si>
  <si>
    <t>Okružno javno tužilaštvo Trebinje</t>
  </si>
  <si>
    <t>Osnovni sud Gradiška</t>
  </si>
  <si>
    <t>Osnovni sud Kotor Varoš</t>
  </si>
  <si>
    <t>Osnovni sud Višegrad</t>
  </si>
  <si>
    <t>Viši privredni sud</t>
  </si>
  <si>
    <t>Okružno javno tužilaštvo Prijedor</t>
  </si>
  <si>
    <t>Ministarstvo za naučnotehnološki razvoj, visoko obrazovanje i informaciono društvo</t>
  </si>
  <si>
    <t>Ministarstvo zdravlja i socijalne zaštite</t>
  </si>
  <si>
    <t>Republički zavod za geološka istraživanja</t>
  </si>
  <si>
    <t>Ministarstvo poljoprivrede, šumarstva i vodoprivrede</t>
  </si>
  <si>
    <t>Republički hidrometeorološki zavod</t>
  </si>
  <si>
    <t>Ministarstvo privrede i preduzetništva</t>
  </si>
  <si>
    <t>Ministarstvo rada i boračko - invalidske zaštite</t>
  </si>
  <si>
    <t>Ostala budžetska potrošnja</t>
  </si>
  <si>
    <t>Ž. NETO ZADUŽIVANjE (I-II)</t>
  </si>
  <si>
    <t>N E T O   Z A D U Ž I V A Nj E</t>
  </si>
  <si>
    <t>UKUPNO</t>
  </si>
  <si>
    <t>Đ. NETO FINANSIRANjE (E+Ž+Z)</t>
  </si>
  <si>
    <t>I. RAZLIKA U FINANSIRANjU (D+Đ)</t>
  </si>
  <si>
    <t>BUDžET REPUBLIKE SRPSKE ZA 2019. GODINU - FINANSIRANjE</t>
  </si>
  <si>
    <t>F I N A N S I R A Nj E</t>
  </si>
  <si>
    <t>A. BUDžETSKI PRIHODI</t>
  </si>
  <si>
    <t>B. BUDžETSKI RASHODI</t>
  </si>
  <si>
    <t>BUDžETSKI PRIHODI</t>
  </si>
  <si>
    <t>BUDžETSKI RASHODI</t>
  </si>
  <si>
    <t>V. BRUTO BUDžETSKI SUFICIT/DEFICIT (A-B)</t>
  </si>
  <si>
    <t xml:space="preserve">G. NETO IZDACI ZA NEFINANSIJSKU IMOVINU (I-II-III)  </t>
  </si>
  <si>
    <t>D. BUDžETSKI SUFICIT/DEFICIT (V+G)</t>
  </si>
  <si>
    <t xml:space="preserve">E.  NETO PRIMICI OD FINANSIJSKE IMOVINE (I-II)  </t>
  </si>
  <si>
    <t>Z. OSTALI NETO PRIMICI (I-II)</t>
  </si>
  <si>
    <t>BUDžET REPUBLIKE SRPSKE ZA 2019. GODINU - BUDžETSKI PRIHODI I PRIMICI ZA NEFINANSIJSKU IMOVINU</t>
  </si>
  <si>
    <t>PRIMICI ZA NEFINANSIJSKU IMOVINU</t>
  </si>
  <si>
    <t>UKUPNI BUDžETSKI PRIHODI I PRIMICI ZA NEFINANSIJSKU IMOVINU</t>
  </si>
  <si>
    <t>BUDžET REPUBLIKE SRPSKE ZA 2019. GODINU - BUDžETSKI RASHODI I IZDACI ZA NEFINANSIJSKU IMOVINU</t>
  </si>
  <si>
    <t>IZDACI ZA NEFINANSIJSKU IMOVINU</t>
  </si>
  <si>
    <t>UKUPNI BUDžETSKI RASHODI I IZDACI ZA NEFINANSIJSKU IMOVINU</t>
  </si>
  <si>
    <t>N E T O   P R I M I C I   O D   F I N A N S I J S K E   I M O V I N E</t>
  </si>
  <si>
    <t>O S T A L I   N E T O   P R I M I C I</t>
  </si>
  <si>
    <t xml:space="preserve">BUDžET REPUBLIKE SRPSKE ZA 2019. GODINU - FUNKCIONALNA KLASIFIKACIJA RASHODA I NETO IZDATAKA ZA NEFINANSIJSKU IMOVINU </t>
  </si>
  <si>
    <t>BUDžET REPUBLIKE SRPSKE ZA 2019. GODINU - OPŠTI DIO</t>
  </si>
  <si>
    <t>Odbrana</t>
  </si>
  <si>
    <t>Obrazovanje</t>
  </si>
  <si>
    <t>Ekonomski 
kod</t>
  </si>
  <si>
    <t>Opis</t>
  </si>
  <si>
    <t>Ekonomski kod</t>
  </si>
  <si>
    <t>O p i s</t>
  </si>
  <si>
    <t>Naknade po raznim osnovama</t>
  </si>
  <si>
    <t>Ekonomski poslovi</t>
  </si>
  <si>
    <t>Grantovi</t>
  </si>
  <si>
    <t>Porezi na promet proizvoda</t>
  </si>
  <si>
    <t>Administrativne naknade i takse</t>
  </si>
  <si>
    <t>Zdravstvo</t>
  </si>
  <si>
    <t>Budžet Republike Srpske za 2019. godinu</t>
  </si>
  <si>
    <t>Porezi na imovinu</t>
  </si>
  <si>
    <t>Porezi na promet proizvoda i usluga</t>
  </si>
  <si>
    <t>Indirektni porezi prikupljeni preko UIO</t>
  </si>
  <si>
    <t>Budžetska rezerva</t>
  </si>
  <si>
    <t>Indirektni porezi prikupljeni preko UIO - zbirno</t>
  </si>
  <si>
    <t>Sudske naknade i takse</t>
  </si>
  <si>
    <t>Grantovi u inostranstvo</t>
  </si>
  <si>
    <t>Grantovi u zemlji</t>
  </si>
  <si>
    <t>Doznake po osnovu penzijskog osiguranja</t>
  </si>
  <si>
    <t>Javni red i sigurnost</t>
  </si>
  <si>
    <t>Transferi od države</t>
  </si>
  <si>
    <t>Transferi od entiteta</t>
  </si>
  <si>
    <t>Poreski prihodi</t>
  </si>
  <si>
    <t>Prihodi od poreza na dohodak i dobit</t>
  </si>
  <si>
    <t>Neporeski prihodi</t>
  </si>
  <si>
    <t>Prihodi od finansijske i nefinansijske imovine i pozitivnih kursnih razlika</t>
  </si>
  <si>
    <t>Naknade, takse i prihodi od pružanja javnih usluga</t>
  </si>
  <si>
    <t>Ostali neporeski prihodi</t>
  </si>
  <si>
    <t xml:space="preserve">Tekući rashodi </t>
  </si>
  <si>
    <t>P o r e s k i   p r i h o d i</t>
  </si>
  <si>
    <t>Porezi na dohodak</t>
  </si>
  <si>
    <t>N e p o r e s k i   p r i h o d i</t>
  </si>
  <si>
    <t>Prihodi od zakupa i rente</t>
  </si>
  <si>
    <t>Prihodi od kamata na gotovinu i gotovinske ekvivalente</t>
  </si>
  <si>
    <t>Prihodi od hartija od vrijednosti i finansijskih derivata</t>
  </si>
  <si>
    <t>Prihodi od kamata i ostalih naknada na date zajmove</t>
  </si>
  <si>
    <t>Prihodi od pružanja javnih usluga</t>
  </si>
  <si>
    <t>T e k u ć i   r a s h o d i</t>
  </si>
  <si>
    <t>Rashodi za bruto plate zaposlenih</t>
  </si>
  <si>
    <t>Rashodi za naknadu plata zaposlenih za vrijeme bolovanja, roditeljskog odsustva i ostalih naknada plata</t>
  </si>
  <si>
    <t xml:space="preserve">Rashodi za otpremnine i jednokratne pomoći (bruto) </t>
  </si>
  <si>
    <t>Rashodi po osnovu zakupa</t>
  </si>
  <si>
    <t>Rashodi za režijski materijal</t>
  </si>
  <si>
    <t>Rashodi za materijal za posebne namjene</t>
  </si>
  <si>
    <t>Rashodi za tekuće održavanje</t>
  </si>
  <si>
    <t>Ostali neklasifikovani rashodi</t>
  </si>
  <si>
    <t>Rashodi po osnovu kamata na hartije od vrijednosti</t>
  </si>
  <si>
    <t>Rashodi po osnovu kamata na primljene zajmove u zemlji</t>
  </si>
  <si>
    <t>Rashodi po osnovu kamata na primljene zajmove iz inostranstva</t>
  </si>
  <si>
    <t>Rashodi po osnovu zateznih kamata</t>
  </si>
  <si>
    <t>Doprinosi za socijalno osiguranje</t>
  </si>
  <si>
    <t>Prihodi od finansijske i nefinansijske imovine i transakcija razmjene između ili unutar jedinica vlasti</t>
  </si>
  <si>
    <t>Transferi između ili unutar jedinica vlasti</t>
  </si>
  <si>
    <t>Transferi unutar iste jedinice vlasti</t>
  </si>
  <si>
    <t>Subvencije</t>
  </si>
  <si>
    <t>Transferi između i unutar jedinica vlasti</t>
  </si>
  <si>
    <t>I Primici za nefinansijsku imovinu</t>
  </si>
  <si>
    <t>II Izdaci za nefinansijsku imovinu</t>
  </si>
  <si>
    <t>III Izdaci za nefinasijsku imovinu iz transakcija između ili unutar jedinica vlasti</t>
  </si>
  <si>
    <t>I Primici od finansijske imovine</t>
  </si>
  <si>
    <t>Primici od finansijske imovine</t>
  </si>
  <si>
    <t>Primici od finansijske imovine iz transakcija između ili unutar jedinica vlasti</t>
  </si>
  <si>
    <t>II Izdaci za finansijsku imovinu</t>
  </si>
  <si>
    <t>Izdaci za finansijsku imovinu</t>
  </si>
  <si>
    <t>Izdaci za finansijsku imovinu iz transakcija između ili unutar jedinica vlasti</t>
  </si>
  <si>
    <t>I Primici od zaduživanja</t>
  </si>
  <si>
    <t>Primici od zaduživanja</t>
  </si>
  <si>
    <t>II Izdaci za otplatu dugova</t>
  </si>
  <si>
    <t>Izdaci za otplatu dugova</t>
  </si>
  <si>
    <t>I Ostali primici</t>
  </si>
  <si>
    <t>Ostali primici</t>
  </si>
  <si>
    <t>Ostali primici iz transakcija između ili unutar jedinica vlasti</t>
  </si>
  <si>
    <t>II Ostali izdaci</t>
  </si>
  <si>
    <t>Ostali izdaci</t>
  </si>
  <si>
    <t>Ostali izdaci iz transakcija između ili unutar jedinica vlasti</t>
  </si>
  <si>
    <t>Porezi na dobit pravnih lica</t>
  </si>
  <si>
    <t>Prihodi po osnovu realizovanih pozitivnih kursnih razlika iz poslovnih i investicionih aktivnosti</t>
  </si>
  <si>
    <t>Prihodi od finansijske i nefinansijske imovine i transakcija sa drugim jedinicama vlasti</t>
  </si>
  <si>
    <t>T r a n s f e r i   i z m e đ u   i l i   u n u t a r   j e d i n i c a   v l a s t i</t>
  </si>
  <si>
    <t>Transferi od jedinica lokalne samouprave</t>
  </si>
  <si>
    <t>Transferi od fondova obaveznog socijalnog osiguranja</t>
  </si>
  <si>
    <t>Transferi od ostalih jedinica vlasti</t>
  </si>
  <si>
    <t>P r i m i c i   z a   n e f i n a n s i j s k u   i m o v i n u</t>
  </si>
  <si>
    <t>Primici za proizvedenu stalnu imovinu</t>
  </si>
  <si>
    <t>Primici za zgrade i objekte</t>
  </si>
  <si>
    <t>Primici za postrojenja i opremu</t>
  </si>
  <si>
    <t>Rashodi po osnovu negativnih kursnih razlika iz poslovnih i investicionih aktivnosti</t>
  </si>
  <si>
    <t>Rashodi iz transakcije razmjene između jedinica vlasti</t>
  </si>
  <si>
    <t>Rashodi iz transakcije razmjene unutar iste jedinice vlasti</t>
  </si>
  <si>
    <t>T r a n s f e r i  i z m e đ u  i  u n u t a r  j e d i n i c a  v l a s t i</t>
  </si>
  <si>
    <t>Transferi jedinicama lokalne samouprave</t>
  </si>
  <si>
    <t>Transferi fondovima obaveznog socijalnog osiguranja</t>
  </si>
  <si>
    <t>I z d a c i   z a   n e f i n a n s i j s k u   i m o v i n u</t>
  </si>
  <si>
    <t>Izdaci za proizvedenu stalnu imovinu</t>
  </si>
  <si>
    <t>Izdaci za izgradnju i pribavljanje zgrada i objekata</t>
  </si>
  <si>
    <t>Izdaci za investiciono održavanje, rekonstrukciju i adaptaciju zgrada i objekata</t>
  </si>
  <si>
    <t>Izdaci za nabavku postrojenja i opreme</t>
  </si>
  <si>
    <t>Izdaci za investiciono održavanje opreme</t>
  </si>
  <si>
    <t>Izdaci za nematerijalnu proizvedenu imovinu</t>
  </si>
  <si>
    <t>Izdaci za neproizvedenu stalnu imovinu</t>
  </si>
  <si>
    <t>Izdaci za nematerijalnu neproizvedenu imovinu</t>
  </si>
  <si>
    <t>Izdaci za zalihe materijala, robe i sitnog inventara, ambalaže i sl.</t>
  </si>
  <si>
    <t>Izdaci za ulaganje na tuđim nekretninama, postrojenjima i opremi</t>
  </si>
  <si>
    <t>I z d a c i   z a   n e f i n a n s i j s k u   i m o v i n u  i z  t r a n s a k c i j a  i z m e đ u  i l i  u n u t a r  j e d i n i c a  v l a s t i</t>
  </si>
  <si>
    <t>Izdaci za nefinansijsku imovinu iz transakcija između ili unutar jedinica vlasti</t>
  </si>
  <si>
    <t>Izdaci za nefinansijsku imovinu iz transakcija sa drugim budžetskim korisnicima iste jedinice vlasti</t>
  </si>
  <si>
    <t>P r i m i c i   o d   f i n a n s i j s k e   i m o v i n e</t>
  </si>
  <si>
    <t>Primici od naplate datih zajmova</t>
  </si>
  <si>
    <t>Primici od finansijske imovine iz transakcija sa drugim jedinicama vlasti</t>
  </si>
  <si>
    <t>I z d a c i   z a   f i n a n s i j s k u   i m o v i n u</t>
  </si>
  <si>
    <t>Izdaci za date zajmove</t>
  </si>
  <si>
    <t>Izdaci za finansijsku imovinu iz transakcija sa drugim jedinicama vlasti</t>
  </si>
  <si>
    <t>Izdaci za finansijsku imovinu iz transakcija sa drugim budžetskim korisnicima iste jedinice vlasti</t>
  </si>
  <si>
    <t>P r i m i c i   od   z a d u ž i v a nj a</t>
  </si>
  <si>
    <t>Primici od izdavanja hartija od vrijednosti</t>
  </si>
  <si>
    <t>Primici od uzetih zajmova</t>
  </si>
  <si>
    <t>I z d a c i   z a   o t p l a t u   d u g o v a</t>
  </si>
  <si>
    <t>Izdaci za otplatu glavnice po hartijama od vrijednosti</t>
  </si>
  <si>
    <t>Izdaci za otplatu glavnice primljenih zajmova u zemlji</t>
  </si>
  <si>
    <t>Izdaci za otplatu glavnice zajmova primljenih iz inostranstva</t>
  </si>
  <si>
    <t>Izdaci za otplatu ostalih dugova</t>
  </si>
  <si>
    <t>O s t a l i   p r i m i c i</t>
  </si>
  <si>
    <t>Primici po osnovu poreza na dodatu vrijednost</t>
  </si>
  <si>
    <t>Ostali primici iz transakcija sa drugim jedinicama vlasti</t>
  </si>
  <si>
    <t>Ostali primici iz transakcija sa drugim budžetskim korisnicima iste jedinice vlasti</t>
  </si>
  <si>
    <t xml:space="preserve">O s t a l i   i z d a c i   </t>
  </si>
  <si>
    <t xml:space="preserve">Ostali izdaci </t>
  </si>
  <si>
    <t>Izdaci po osnovu poreza na dodatu vrijednost</t>
  </si>
  <si>
    <t>Izdaci po osnovu depozita i kaucija</t>
  </si>
  <si>
    <t>Ostali izdaci iz transakcija sa drugim jedinicama vlasti</t>
  </si>
  <si>
    <t>Ostali izdaci iz transakcija sa drugim budžetskim korisnicima iste jedinice vlasti</t>
  </si>
  <si>
    <t>Funkc.
kod</t>
  </si>
  <si>
    <t>Funkcija</t>
  </si>
  <si>
    <t>Rekreacija, kultura i religija</t>
  </si>
  <si>
    <t>Novčane kazne</t>
  </si>
  <si>
    <t>Transferi između različitih jedinica vlasti</t>
  </si>
  <si>
    <t>Rashodi za lična primanja zaposlenih</t>
  </si>
  <si>
    <t>Rashodi za stručne usluge</t>
  </si>
  <si>
    <t>Transferi zajedničkim institucijama</t>
  </si>
  <si>
    <t>Stambeni i zajednički poslovi</t>
  </si>
  <si>
    <t>Rashodi po osnovu korišćenja roba i usluga</t>
  </si>
  <si>
    <t>Rashodi finansiranja i drugi finansijski troškovi</t>
  </si>
  <si>
    <t>Doznake na ime socijalne zaštite koje se isplaćuju iz budžeta Republike</t>
  </si>
  <si>
    <t>Doznake na ime socijalne zaštite koje isplaćuju institucije obaveznog socijalnog osiguranja</t>
  </si>
  <si>
    <t>Rashodi finansiranja, drugi finansijski troškovi i rashodi transakcija razmjene između ili unutar jedinica vlasti</t>
  </si>
  <si>
    <t>Rashodi po sudskim rješenjima</t>
  </si>
  <si>
    <t>Prihodi od dividende, učešća u kapitalu i sličnih prava</t>
  </si>
  <si>
    <t>Rashodi za bruto naknade troškova i ostalih ličnih primanja zaposlenih po osnovu rada</t>
  </si>
  <si>
    <t>Rashodi po osnovu utroška energije, komunalnih, komunikacionih i transportnih usluga</t>
  </si>
  <si>
    <t>Rashodi po osnovu putovanja i smještaja</t>
  </si>
  <si>
    <t>Rashodi za usluge održavanja javnih površina i zaštite životne sredine</t>
  </si>
  <si>
    <t>Troškovi servisiranja primljenih zajmova</t>
  </si>
  <si>
    <t>Doznake građanima koje se isplaćuju iz budžeta Republike, opština i gradova</t>
  </si>
  <si>
    <t>Doznake pružaocima usluga socijalne zaštite koje se isplaćuju iz budžeta Republike, opština i gradova</t>
  </si>
  <si>
    <t>Izdaci za biološku imovinu</t>
  </si>
  <si>
    <t>Izdaci za akcije i učešća u kapitalu</t>
  </si>
  <si>
    <t>Opšte javne usluge</t>
  </si>
  <si>
    <t>Zaštita životne sredine</t>
  </si>
  <si>
    <t>Socijalna zaštita</t>
  </si>
  <si>
    <t>BUDžET REPUBLIKE SRPSKE ZA 2019. GODINU - BUDžETSKI IZDACI</t>
  </si>
  <si>
    <t>BUDžETSKI IZDACI PO KORISNICIMA ZA 2019. GODINU - ORGANIZACIONA KLASIFIKACIJA</t>
  </si>
  <si>
    <t>UKUPNI  IZDACI:</t>
  </si>
  <si>
    <t>Doznake građanima</t>
  </si>
  <si>
    <t xml:space="preserve">Doznake građanima </t>
  </si>
  <si>
    <t>Broj ministarstva: 01</t>
  </si>
  <si>
    <t>Broj ministarstva: 02</t>
  </si>
  <si>
    <t xml:space="preserve">Broj ministarstva: 02                                                                                    </t>
  </si>
  <si>
    <t>Broj ministarstva: 03</t>
  </si>
  <si>
    <t>Broj ministarstva: 04</t>
  </si>
  <si>
    <t>Doznaka za projekat: "Fond za povratak BiH"</t>
  </si>
  <si>
    <t>Broj ministarstva: 05</t>
  </si>
  <si>
    <t>Broj ministarstva: 07</t>
  </si>
  <si>
    <t>Broj ministarstva: 08</t>
  </si>
  <si>
    <t>Stipendije</t>
  </si>
  <si>
    <t>Stipendije za inostranstvo</t>
  </si>
  <si>
    <t>Broj ministarstva: 09</t>
  </si>
  <si>
    <t>Broj ministarstva: 10</t>
  </si>
  <si>
    <t>Broj ministarstva: 11</t>
  </si>
  <si>
    <t>Broj ministarstva: 12</t>
  </si>
  <si>
    <t>Broj ministarstva: 13</t>
  </si>
  <si>
    <t>Broj ministarstva: 14</t>
  </si>
  <si>
    <t>Broj ministarstva: 15</t>
  </si>
  <si>
    <t>Broj ministarstva: 16</t>
  </si>
  <si>
    <t>Broj ministarstva: 17</t>
  </si>
  <si>
    <t>Broj ministarstva: 18</t>
  </si>
  <si>
    <t>Broj ministarstva: 19</t>
  </si>
  <si>
    <t>Broj ministarstva: 20</t>
  </si>
  <si>
    <t>Broj ministarstva: 21</t>
  </si>
  <si>
    <t>Broj ministarstva: 22</t>
  </si>
  <si>
    <t>Broj ministarstva: 31</t>
  </si>
  <si>
    <t>Broj ministarstva: 37</t>
  </si>
  <si>
    <t>Finansiranje izborne kampanje u RS</t>
  </si>
  <si>
    <t>Tekući grantovi u inostranstvo</t>
  </si>
  <si>
    <t>Ostali tekući grantovi u zemlji</t>
  </si>
  <si>
    <t>Ostali kapitalni grantovi u zemlji</t>
  </si>
  <si>
    <t>Tekući grantovi za operativne namjene u MUP - u</t>
  </si>
  <si>
    <t>Tekući grantovi kulture</t>
  </si>
  <si>
    <t>Tekući grantovi udruženjima od javnog interesa</t>
  </si>
  <si>
    <t>Finansiranje projekata i programa u skladu sa Zakonom o igrama na sreću</t>
  </si>
  <si>
    <t>Doznake za međunarodnu razmjenu studenata</t>
  </si>
  <si>
    <t>Tekući grantovi parlamentarnim strankama</t>
  </si>
  <si>
    <t>Tekući grant za rad Udruženja "Dvanaest beba" Prijedor</t>
  </si>
  <si>
    <t>Doznake građanima u oblasti nauke</t>
  </si>
  <si>
    <t>Ukupno Fond "dr Milan Jelić":</t>
  </si>
  <si>
    <t>Ostali kapitalni grantovi u inostranstvo</t>
  </si>
  <si>
    <t>Tekući grant Poljoprivrednom institutu RS</t>
  </si>
  <si>
    <t>Ostali tekući grantovi u poljoprivredi</t>
  </si>
  <si>
    <t>Tekući grant - JU veterinarski institut "dr Vaso Butozan"</t>
  </si>
  <si>
    <t>Tekući grant Institutu za urbanizam, građevinarstvo i ekologiju RS</t>
  </si>
  <si>
    <t>Tekuće doznake PPB, RVI i CŽR - ostalo</t>
  </si>
  <si>
    <t>Tekući grant za projekat Male olimpijske igre</t>
  </si>
  <si>
    <t>B u dž e t s k a   r e z e r v a</t>
  </si>
  <si>
    <t>Ukupno Ino dug:</t>
  </si>
  <si>
    <t>Kapitalni grantovi neprofitnim subjektima u zemlji</t>
  </si>
  <si>
    <t>Kapitalni grantovi za finansiranje povratka u Republiku Srpsku</t>
  </si>
  <si>
    <t>Doznake za finansiranje povratka u Republiku Srpsku</t>
  </si>
  <si>
    <t>Sredstva za razvoj filma</t>
  </si>
  <si>
    <t>Transfer za ustanove kulture</t>
  </si>
  <si>
    <t>Tekući grantovi neprofitnim subjektima u zemlji</t>
  </si>
  <si>
    <t>Transfer Fondu za zdravstveno osiguranje za vantjelesnu oplodnju</t>
  </si>
  <si>
    <t>Transfer za JU "Vode Srpske"</t>
  </si>
  <si>
    <t>Projekti i programske aktivnosti Savjeta za demografsku politiku Republike Srpske</t>
  </si>
  <si>
    <t>Transferi za nabavku udžbenika</t>
  </si>
  <si>
    <t>Transferi za projekte i aktivnosti u oblasti sporta</t>
  </si>
  <si>
    <t>Transferi za grantove u zemlji</t>
  </si>
  <si>
    <t>Rashodi za bruto naknade za rad van radnog odnosa</t>
  </si>
  <si>
    <t>Rashodi za izradu medalja</t>
  </si>
  <si>
    <t xml:space="preserve">Ostali nepomenuti rashodi </t>
  </si>
  <si>
    <t>Rashodi za bruto naknade za rad delegata Vijeća naroda</t>
  </si>
  <si>
    <t>Tekući grant za rad delegatskih klubova</t>
  </si>
  <si>
    <t>Rashodi za Vladine informativne kampanje</t>
  </si>
  <si>
    <t>Rashodi za obrazovanje kadrova</t>
  </si>
  <si>
    <t>Rashodi za nabavku udžbenika</t>
  </si>
  <si>
    <t>Tekući grant za aktivnosti u oblasti tehnologije</t>
  </si>
  <si>
    <t>Doznake građanima u oblasti tehnologije</t>
  </si>
  <si>
    <t>Ukupno Ministarstvo nauke i tehnologije:</t>
  </si>
  <si>
    <t>Rashodi za oglede i projekte</t>
  </si>
  <si>
    <t>Rashodi po osnovu kamata na trezorske zapise</t>
  </si>
  <si>
    <t>Rashodi po osnovu kamata na zajmove primljene od banaka</t>
  </si>
  <si>
    <t>Rashodi po osnovu kamata na hartije od vrijednosti u inostranstvu</t>
  </si>
  <si>
    <t>Broj budžetske organizacije: 01</t>
  </si>
  <si>
    <t>Rashodi po osnovu reprezentacije</t>
  </si>
  <si>
    <t>Rashodi po osnovu poreza, doprinosa i neporeskih naknada na teret poslodavca</t>
  </si>
  <si>
    <t>Rashodi po osnovu doprinosa za profesionalnu rehabilitaciju invalida</t>
  </si>
  <si>
    <t>Tekući grantovi neprofitnim organizacijama</t>
  </si>
  <si>
    <t>Izdaci za otplatu neizmirenih obaveza iz ranijih godina</t>
  </si>
  <si>
    <t>Broj budžetske organizacije: 02</t>
  </si>
  <si>
    <t>Broj budžetske organizacije: 04</t>
  </si>
  <si>
    <t>Broj budžetske organizacije: 05</t>
  </si>
  <si>
    <t>O s t a l i  i z d a c i</t>
  </si>
  <si>
    <t>Broj budžetske organizacije: 06</t>
  </si>
  <si>
    <t>Broj budžetske organizacije: 07</t>
  </si>
  <si>
    <t>Broj budžetske organizacije: 08</t>
  </si>
  <si>
    <t>Broj budžetske organizacije: 09</t>
  </si>
  <si>
    <t>Subvencije javnim medijima</t>
  </si>
  <si>
    <t>Transfer Komisiji za koncesije Republike Srpske</t>
  </si>
  <si>
    <t xml:space="preserve">Izdaci za licenciranje Microsoft softvera </t>
  </si>
  <si>
    <t>Izdaci za licence</t>
  </si>
  <si>
    <t>Izdaci za ostalu nematerijalnu neproizvedenu imovinu</t>
  </si>
  <si>
    <t>Broj budžetske organizacije: 10</t>
  </si>
  <si>
    <t>Broj budžetske organizacije: 11</t>
  </si>
  <si>
    <t>Broj budžetske organizacije: 13</t>
  </si>
  <si>
    <t>Broj budžetske organizacije: 14</t>
  </si>
  <si>
    <t>Broj budžetske organizacije: 16</t>
  </si>
  <si>
    <t>Broj budžetske organizacije: 17</t>
  </si>
  <si>
    <t>Broj budžetske organizacije: 19</t>
  </si>
  <si>
    <t>Broj budžetske organizacije: 20</t>
  </si>
  <si>
    <t>Broj budžetske organizacije: 21</t>
  </si>
  <si>
    <t>Broj budžetske organizacije: 22</t>
  </si>
  <si>
    <t>Broj budžetske organizacije: 23</t>
  </si>
  <si>
    <t>Broj budžetske organizacije: 24</t>
  </si>
  <si>
    <t>Tekući grantovi organizacijama i udruženjima izbjeglica i raseljenih lica</t>
  </si>
  <si>
    <t>Kapitalni grantovi za finansiranje povratka u Federaciju BiH</t>
  </si>
  <si>
    <t>Doznake za finansiranje povratka u Federaciju BiH</t>
  </si>
  <si>
    <t>Transferi jedinicama lokalne samouprave za finansiranje interno raseljenih lica</t>
  </si>
  <si>
    <t>Transferi jedinicama lokalne samouprave za finansiranje povratka u Republiku Srpsku</t>
  </si>
  <si>
    <t>Transfer Fondu za zdravstveno osiguranje za zdravstveno osiguranje izbjeglica, raseljenih lica i povratnika</t>
  </si>
  <si>
    <t>Broj budžetske organizacije: 25</t>
  </si>
  <si>
    <t>Transfer za izradu i izdavanje Enciklopedije RS</t>
  </si>
  <si>
    <t>Broj budžetske organizacije: 12</t>
  </si>
  <si>
    <t>Tekući grantovi kulture za nacionalne manjine</t>
  </si>
  <si>
    <t>Tekući grantovi studentskim organizacijama</t>
  </si>
  <si>
    <t>Doznake za studente deficitarnih zanimanja</t>
  </si>
  <si>
    <t>Broj budžetske organizacije: 15</t>
  </si>
  <si>
    <t>Broj budžetske organizacije: 18</t>
  </si>
  <si>
    <t>Broj budžetske organizacije: 30</t>
  </si>
  <si>
    <t>Broj budžetske organizacije: 31</t>
  </si>
  <si>
    <t>Broj budžetske organizacije: 32</t>
  </si>
  <si>
    <t>Broj budžetske organizacije: 33</t>
  </si>
  <si>
    <t>Broj budžetske organizacije: 34</t>
  </si>
  <si>
    <t>Broj budžetske organizacije: 40</t>
  </si>
  <si>
    <t>Broj budžetske organizacije: 41</t>
  </si>
  <si>
    <t>Rashodi distribucije obrazaca mjenica</t>
  </si>
  <si>
    <t>Broj budžetske organizacije: 26</t>
  </si>
  <si>
    <t>Broj budžetske organizacije: 27</t>
  </si>
  <si>
    <t>Broj budžetske organizacije: 42</t>
  </si>
  <si>
    <t>Broj budžetske organizacije: 43</t>
  </si>
  <si>
    <t>Broj budžetske organizacije: 44</t>
  </si>
  <si>
    <t>Broj budžetske organizacije: 45</t>
  </si>
  <si>
    <t>Broj budžetske organizacije: 46</t>
  </si>
  <si>
    <t>Broj budžetske organizacije: 47</t>
  </si>
  <si>
    <t>Broj budžetske organizacije: 48</t>
  </si>
  <si>
    <t>Broj budžetske organizacije: 49</t>
  </si>
  <si>
    <t>Broj budžetske organizacije: 50</t>
  </si>
  <si>
    <t>Broj budžetske organizacije: 51</t>
  </si>
  <si>
    <t>Broj budžetske organizacije: 52</t>
  </si>
  <si>
    <t>Broj budžetske organizacije: 54</t>
  </si>
  <si>
    <t>Broj budžetske organizacije: 55</t>
  </si>
  <si>
    <t>Broj budžetske organizacije: 56</t>
  </si>
  <si>
    <t>Broj budžetske organizacije: 57</t>
  </si>
  <si>
    <t>Broj budžetske organizacije: 58</t>
  </si>
  <si>
    <t>Broj budžetske organizacije: 59</t>
  </si>
  <si>
    <t>Broj budžetske organizacije: 60</t>
  </si>
  <si>
    <t>Broj budžetske organizacije: 61</t>
  </si>
  <si>
    <t>Broj budžetske organizacije: 62</t>
  </si>
  <si>
    <t>Broj budžetske organizacije: 63</t>
  </si>
  <si>
    <t>Broj budžetske organizacije: 64</t>
  </si>
  <si>
    <t>Broj budžetske organizacije: 65</t>
  </si>
  <si>
    <t>Broj budžetske organizacije: 66</t>
  </si>
  <si>
    <t>Broj budžetske organizacije: 67</t>
  </si>
  <si>
    <t>Broj budžetske organizacije: 68</t>
  </si>
  <si>
    <t>Broj budžetske organizacije: 69</t>
  </si>
  <si>
    <t>Broj budžetske organizacije: 70</t>
  </si>
  <si>
    <t>Broj budžetske organizacije: 71</t>
  </si>
  <si>
    <t>Broj budžetske organizacije: 72</t>
  </si>
  <si>
    <t>Broj budžetske organizacije: 73</t>
  </si>
  <si>
    <t>Broj budžetske organizacije: 74</t>
  </si>
  <si>
    <t>Broj budžetske organizacije: 75</t>
  </si>
  <si>
    <t>Broj budžetske organizacije: 76</t>
  </si>
  <si>
    <t>Broj budžetske organizacije: 77</t>
  </si>
  <si>
    <t>Broj budžetske organizacije: 78</t>
  </si>
  <si>
    <t>Broj budžetske organizacije: 79</t>
  </si>
  <si>
    <t>Broj budžetske organizacije: 80</t>
  </si>
  <si>
    <t>Broj budžetske organizacije: 82</t>
  </si>
  <si>
    <t>Broj budžetske organizacije: 83</t>
  </si>
  <si>
    <t>Broj budžetske organizacije: 84</t>
  </si>
  <si>
    <t>Broj budžetske organizacije: 85</t>
  </si>
  <si>
    <t>Broj budžetske organizacije: 86</t>
  </si>
  <si>
    <t>Broj budžetske organizacije: 87</t>
  </si>
  <si>
    <t>Broj budžetske organizacije: 88</t>
  </si>
  <si>
    <t>Broj budžetske organizacije: 89</t>
  </si>
  <si>
    <t>Broj budžetske organizacije: 90</t>
  </si>
  <si>
    <t>Broj budžetske organizacije: 91</t>
  </si>
  <si>
    <t>Broj budžetske organizacije: 92</t>
  </si>
  <si>
    <t>Rashodi za realizaciju strategije razvoja lokalne samouprave u RS</t>
  </si>
  <si>
    <t>Rashodi za realizaciju strategije obuke za zaposlene u jedinicama lokalne samouprave RS</t>
  </si>
  <si>
    <t>Tekući grantovi fondacijama i udruženjima građana</t>
  </si>
  <si>
    <t>Tekući grantovi Karitasu u Republici Srpskoj</t>
  </si>
  <si>
    <t>Tekući grant za promociju nauke</t>
  </si>
  <si>
    <t>Transfer za Inovacioni centar Banja Luka</t>
  </si>
  <si>
    <t>Stipendije i podsticaji "dr Milan Jelić"</t>
  </si>
  <si>
    <t>Broj budžetske organizacije: 53</t>
  </si>
  <si>
    <t>Rashodi za realizaciju Nacionalne strategije borbe protiv narkomanije</t>
  </si>
  <si>
    <t>Subvencije Institutu za javno zdravstvo</t>
  </si>
  <si>
    <t>Subvencije za transfuzijsku medicinu</t>
  </si>
  <si>
    <t>Subvencije Zavodu za sudsku medicinu</t>
  </si>
  <si>
    <t>Tekući grant za realizaciju Nacionalne strategije borbe protiv narkomanije</t>
  </si>
  <si>
    <t xml:space="preserve">Tekući grant humanitarnim organizacijama i udruženjima </t>
  </si>
  <si>
    <t>Doznake socijalnim institucijama</t>
  </si>
  <si>
    <t>Transfer Fondu za zdravstveno osiguranje za izmirenje obaveza prema dijaliznim centrima</t>
  </si>
  <si>
    <t>Transfer Agenciji za razvoj malih i srednjih preduzeća</t>
  </si>
  <si>
    <t>Subvencije nefinansijskim subjektima u oblasti lovstva</t>
  </si>
  <si>
    <t>Transferi za sufinansiranje projekata finansiranih iz sredstava međunarodnih finansijskih i nefinansijskih institucija</t>
  </si>
  <si>
    <t>Izdaci za finansijsku imovinu - vodosnabdijevanje i komunalna infrastruktura</t>
  </si>
  <si>
    <t>Subvencije za podsticaj razvoja poljoprivrede i sela</t>
  </si>
  <si>
    <t>Subvencija preduzeću "Željeznice Republike Srpske"</t>
  </si>
  <si>
    <t>Subvencija "Aerodromi Republike Srpske" AD Banja Luka</t>
  </si>
  <si>
    <t>Rashodi za realizaciju Strategije turizma</t>
  </si>
  <si>
    <t>Rashodi za realizaciju Strategije razvoja trgovine</t>
  </si>
  <si>
    <t>Subvencija Olimpijskom centru Jahorina</t>
  </si>
  <si>
    <t>Tekući grant za razvoj turizma u Republici Srpskoj</t>
  </si>
  <si>
    <t>Kapitalni grant za razvoj turizma u Republici Srpskoj</t>
  </si>
  <si>
    <t>Transferi za Nacionalne parkove "Sutjeska" i "Kozara"</t>
  </si>
  <si>
    <t>Transfer za formiranje Nacionalnog parka "Drina"</t>
  </si>
  <si>
    <t>Subvencije Domu penzionera Trebinje</t>
  </si>
  <si>
    <t>Subvencije Domu penzionera Banja Luka</t>
  </si>
  <si>
    <t>Tekuće doznake za odlikovane borce</t>
  </si>
  <si>
    <t>Tekuće doznake za civilne invalidnine</t>
  </si>
  <si>
    <t>Tekuće doznake PPB, RVI i CŽR - jednokratna pomoć socijalno ugroženim licima</t>
  </si>
  <si>
    <t>Tekuće doznake porodicama za sahrane poginulih pripadnika Vojske Republike Srpske</t>
  </si>
  <si>
    <t>Transfer Fondu za zdravstveno osiguranje za zdravstveno osiguranje nezaposlenih lica</t>
  </si>
  <si>
    <t>Program socijalnog zbrinjavanja radnika</t>
  </si>
  <si>
    <t>Transfer Ekonomsko - socijalnom savjetu</t>
  </si>
  <si>
    <t>Sredstva za finansiranje Koordinacionog odbora</t>
  </si>
  <si>
    <t>Rashodi za implementaciju Strategije za suzbijanje nasilja u porodici u Republici Srpskoj</t>
  </si>
  <si>
    <t>Projekti i programske aktivnosti Savjeta za djecu Republike Srpske</t>
  </si>
  <si>
    <t xml:space="preserve">Tekući grantovi neprofitnim udruženjima i organizacijama za afirmaciju porodice </t>
  </si>
  <si>
    <t>Tekući grantovi javnim ustanovama i ustanovama obrazovanja za realizaciju omladinskih projekata</t>
  </si>
  <si>
    <t>Tekući grantovi za realizaciju programa definisanih Omladinskom politikom RS i projekata za unapređenje i razvoj omladinskog organizovanja</t>
  </si>
  <si>
    <t>Tekući grantovi mladima i omladinskim organizacijama u ruralnim sredinama</t>
  </si>
  <si>
    <t xml:space="preserve">Tekući grantovi sportskim organizacijama  </t>
  </si>
  <si>
    <t>Tekući grantovi sportskim organizacijama lica sa invaliditetom u RS</t>
  </si>
  <si>
    <t>Tekući grantovi za nacionalna sportska priznanja Republike Srpske</t>
  </si>
  <si>
    <t>Tekući grantovi vrhunskim i perspektivnim sportistima u Republici Srpskoj</t>
  </si>
  <si>
    <t>Kapitalni grantovi mladima i omladinskim organizacijama u ruralnim sredinama</t>
  </si>
  <si>
    <t>Kapitalni grantovi neprofitnim organizacijama za izgradnju, rekonstrukciju i sanaciju sportskih objekata</t>
  </si>
  <si>
    <t>Doznake za zbrinjavanje žrtava nasilja u porodici</t>
  </si>
  <si>
    <t>Transferi udruženjima i organizacijama za afirmaciju porodice</t>
  </si>
  <si>
    <t>Transferi jedinicama lokalne samouprave za projekte i aktivnosti u oblasti sporta</t>
  </si>
  <si>
    <t>Transferi za projekte i aktivnosti u oblasti porodice</t>
  </si>
  <si>
    <t>Kapitalni grant - sufinansiranje realizacije Projekta oporavka od poplava u Republici Srpskoj</t>
  </si>
  <si>
    <t>Sredstva za finansiranje rada Fiskalnog savjeta Bosne i Hercegovine</t>
  </si>
  <si>
    <t>Sredstva za finansiranje rada Savjeta za državnu pomoć Bosne i Hercegovine</t>
  </si>
  <si>
    <t>Sredstva za finansiranje rada Koordinacionog odbora CJH u BiH</t>
  </si>
  <si>
    <t>Transferi jedinicama lokalne samouprave - zapisnici Poreske uprave RS</t>
  </si>
  <si>
    <t>Transferi fondovima obaveznog socijalnog osiguranja - zapisnici Poreske uprave RS</t>
  </si>
  <si>
    <t>Transferi unutar iste jedinice vlasti - zapisnici Poreske uprave RS</t>
  </si>
  <si>
    <t>Izdaci po osnovu povrata poreza na dohodak</t>
  </si>
  <si>
    <t>Izdaci po osnovu povrata javnih prihoda</t>
  </si>
  <si>
    <t>Ostali izdaci u zemlji</t>
  </si>
  <si>
    <t>Izdaci za otplatu glavnice po obveznicama u zemlji</t>
  </si>
  <si>
    <t>Izdaci za otplatu glavnice po trezorskim zapisima</t>
  </si>
  <si>
    <t>Izdaci za otplatu glavnice zajmova primljenih od banaka</t>
  </si>
  <si>
    <t>Izdaci za potencijalne obaveze po izdatim garancijama</t>
  </si>
  <si>
    <t>Izdaci za otplatu glavnice po hartijama od vrijednosti u inostranstvu</t>
  </si>
  <si>
    <t>Transfer jedinicama lokalne samouprave</t>
  </si>
  <si>
    <t>Izdaci za otplatu glavnice</t>
  </si>
  <si>
    <t>Ukupno Javne investicije:</t>
  </si>
  <si>
    <t>Tekući grantovi poslaničim klubovima</t>
  </si>
  <si>
    <t>Rashodi za stručne usluge IT</t>
  </si>
  <si>
    <t>Rashodi za bruto naknade članovima komisija i radnih grupa</t>
  </si>
  <si>
    <t>Tekući grant za spomen područje Donja Gradina</t>
  </si>
  <si>
    <t>Transfer za matične ustanove kulture</t>
  </si>
  <si>
    <t>Doznake pružaocima usluga za prevoz učenika</t>
  </si>
  <si>
    <t>Rashodi za takmičenje učenika</t>
  </si>
  <si>
    <t>Tekući grantovi vjerskim i etničkim organizacijama i udruženjima</t>
  </si>
  <si>
    <t>Transferi za rashode za lična primanja za institucije srednjeg obrazovanja</t>
  </si>
  <si>
    <t>Transferi za rashode za lična primanja za institucije visokog obrazovanja</t>
  </si>
  <si>
    <t>Rashodi za inicijalna sredstva za početak rada Osnovnog suda Šamac</t>
  </si>
  <si>
    <t>Transfer Timu za koordinaciju aktivnosti istraživanja ratnih zločina i traženja nestalih lica</t>
  </si>
  <si>
    <t>Transferi zajedničkim institucijama za reformu javne uprave</t>
  </si>
  <si>
    <t>Tekući grant za aktivnosti naučnih institucija</t>
  </si>
  <si>
    <t>Transfer za Akademsku i istraživačku mrežu RS - Sarnet</t>
  </si>
  <si>
    <t>Transfer za sufinansiranje genetičkih resursa RS</t>
  </si>
  <si>
    <t>Transfer Fondu solidarnosti za dijagnostiku i liječenje oboljenja, stanja i povreda djece u inostranstvu</t>
  </si>
  <si>
    <t>Tekući grant preduzećima za vođenje stečajnog postupka</t>
  </si>
  <si>
    <t>Tekući grant Fondu za sprečavanje zaraznih bolesti</t>
  </si>
  <si>
    <t>Transfer za JU "Vučijak" Prnjavor</t>
  </si>
  <si>
    <t>Subvencija Željezničkoj korporaciji BHŽJK</t>
  </si>
  <si>
    <t>Tekući grant Željezničkoj korporaciji BHŽJK</t>
  </si>
  <si>
    <t>Transfer Republičkoj direkciji za promet naoružanja i vojne opreme</t>
  </si>
  <si>
    <t>Transfer Turističkoj organizaciji Republike Srpske</t>
  </si>
  <si>
    <t>Izdaci za računarske programe</t>
  </si>
  <si>
    <t>Tekući grant za izgradnju i održavanje spomenika, spomen obilježja i vojničkih grobalja</t>
  </si>
  <si>
    <t>Tekući grant za obilježavanje značajnih istorijskih datuma odbrambeno otadžbinskog rata</t>
  </si>
  <si>
    <t>Tekuće doznake za borački dodatak</t>
  </si>
  <si>
    <t>Tekuće doznake za porodične invalidnine</t>
  </si>
  <si>
    <t>Tekuće doznake za lične invalidnine</t>
  </si>
  <si>
    <t xml:space="preserve">Tekuće doznake za kupovinu ortopedskih pomagala RVI, amputircima i paraplegičarima </t>
  </si>
  <si>
    <t>Otpremnine po članu 182. Zakona o radu</t>
  </si>
  <si>
    <t>Rashodi za stručne usluge - Male olimpijske igre Republike Srpske</t>
  </si>
  <si>
    <t>Rashodi za izradu medalja, plaketa i slično</t>
  </si>
  <si>
    <t>Projekti i programske aktivnosti Savjeta za suzbijanje nasilja u porodici i porodičnoj zajednici</t>
  </si>
  <si>
    <t>Subvencija kamatne stope za stambeno kreditiranje mladih i mladih bračnih parova</t>
  </si>
  <si>
    <t>Tekući grantovi za finansiranje sportskih klubova i sportskih manifestacija u Brčko Distriktu BiH</t>
  </si>
  <si>
    <t>Tekuće doznake za unapređenje i razvoj porodičnog života u RS</t>
  </si>
  <si>
    <t>Rashodi po osnovu kamata na hartije od vrijednosti - dugoročne obveznice</t>
  </si>
  <si>
    <t>Naziv potrošačke jedinice: Predsjednik Republike Srpske</t>
  </si>
  <si>
    <t>Broj potrošačke jedinice: 001</t>
  </si>
  <si>
    <t>Rashodi za stručno usavršavanje zaposlenih</t>
  </si>
  <si>
    <t>Projekat podrške humanitarnim i radnim akcijama</t>
  </si>
  <si>
    <t>Projekat podrške za izgradnju objekata za djecu i omladinu</t>
  </si>
  <si>
    <t>Rashodi za organizaciju kulturnog dešavanja - obilježavanje proslave Dana Republike Srpske</t>
  </si>
  <si>
    <t>Naziv potrošačke jedinice: Narodna skupština Republike Srpske</t>
  </si>
  <si>
    <t>Rashodi po osnovu smještaja skupštinskih poslanika</t>
  </si>
  <si>
    <t>Rashodi za bruto naknade skupštinskih poslanika</t>
  </si>
  <si>
    <t>Ostali rashodi za manifestacije u organizaciji Narodne skupštine RS</t>
  </si>
  <si>
    <t>Naziv potrošačke jedinice: Vijeće naroda Republike Srpske</t>
  </si>
  <si>
    <t>Naziv potrošačke jedinice: Republička komisija za utvrđivanje sukoba interesa u organima vlasti Republike Srpske</t>
  </si>
  <si>
    <t>Naziv potrošačke jedinice: Ombudsman za djecu Republike Srpske</t>
  </si>
  <si>
    <t>Naziv potrošačke jedinice: Komisija za žalbe</t>
  </si>
  <si>
    <t>Naziv potrošačke jedinice: Republička izborna komisija</t>
  </si>
  <si>
    <t>Naziv potrošačke jedinice: Fiskalni savjet Republike Srpske</t>
  </si>
  <si>
    <t>Naziv potrošačke jedinice: Ustavni sud Republike Srpske</t>
  </si>
  <si>
    <t>Naziv potrošačke jedinice: Vlada Republike Srpske</t>
  </si>
  <si>
    <t>Naziv potrošačke jedinice: Vazduhoplovni servis</t>
  </si>
  <si>
    <t>Naziv potrošačke jedinice: Republička uprava za geodetske i imovinsko-pravne poslove</t>
  </si>
  <si>
    <t>Naziv potrošačke jedinice: Republički sekretarijat za zakonodavstvo</t>
  </si>
  <si>
    <t>Naziv potrošačke jedinice: Agencija za državnu upravu</t>
  </si>
  <si>
    <t>Naziv potrošačke jedinice: Odbor državne uprave za žalbe</t>
  </si>
  <si>
    <t>Naziv potrošačke jedinice: Gender centar</t>
  </si>
  <si>
    <t>Naziv potrošačke jedinice: Kancelarija pravnog predstavnika</t>
  </si>
  <si>
    <t>Naziv potrošačke jedinice: Republička uprava za inspekcijske poslove</t>
  </si>
  <si>
    <t>Broj potrošačke jedinice: 001-007</t>
  </si>
  <si>
    <t>Troškovi analize uzoraka i redovnih monitoringa</t>
  </si>
  <si>
    <t>Naziv potrošačke jedinice: Služba za zajedničke poslove Vlade Republike Srpske</t>
  </si>
  <si>
    <t>Naziv potrošačke jedinice: Helikopterski servis</t>
  </si>
  <si>
    <t>Naziv potrošačke jedinice: Republička uprava civilne zaštite</t>
  </si>
  <si>
    <t>Naziv potrošačke jedinice: Republički protokol</t>
  </si>
  <si>
    <t>Naziv potrošačke jedinice: Republički sekretarijat za raseljena lica i migracije</t>
  </si>
  <si>
    <t>Kapitalni grantovi za rješavanje problema interno raseljenih lica</t>
  </si>
  <si>
    <t>Doznake za rješavanje problema izbjeglica i raseljenih lica</t>
  </si>
  <si>
    <t>Doznake za rješavanje problema interno raseljenih lica</t>
  </si>
  <si>
    <t>Naziv potrošačke jedinice: Ugostiteljski servis Vlade Republike Srpske</t>
  </si>
  <si>
    <t>Naziv potrošačke jedinice: Akademija nauka i umjetnosti Republike Srpske</t>
  </si>
  <si>
    <t>Naziv potrošačke jedinice: Ministarstvo unutrašnjih poslova</t>
  </si>
  <si>
    <t>Broj potrošačke jedinice: 100-118,200-271,300-333,400-438,500-546,600-623,700-724,800-860,900-963</t>
  </si>
  <si>
    <t>Naziv potrošačke jedinice: Ministarstvo prosvjete i kulture</t>
  </si>
  <si>
    <t>Rashodi za stručno usavršavanje nastavnika</t>
  </si>
  <si>
    <t xml:space="preserve">Rashodi za nagrade, troškove pripreme i takmičenja učenika </t>
  </si>
  <si>
    <t>Tekući grant društvu članova Matice srpske u RS</t>
  </si>
  <si>
    <t>Transferi za predškolsko vaspitanje i obrazovanje</t>
  </si>
  <si>
    <t>Transfer Agenciji za akreditaciju visokoškolskih ustanova Republike Srpske</t>
  </si>
  <si>
    <t>Transferi za projekte i programske aktivnosti Republičkog zavoda za zaštitu kulturno - istorijskog i prirodnog nasljeđa</t>
  </si>
  <si>
    <t>Sufinansiranje smještaja i ishrane u studentskim i đačkim domovima</t>
  </si>
  <si>
    <t>Sufinansiranje smještaja i ishrane u đačkim domovima</t>
  </si>
  <si>
    <t>Naziv potrošačke jedinice: Osnovne škole</t>
  </si>
  <si>
    <t>Broj potrošačke jedinice: 001-206</t>
  </si>
  <si>
    <t>Naziv potrošačke jedinice: Srednje škole</t>
  </si>
  <si>
    <t>Broj potrošačke jedinice: 001-092</t>
  </si>
  <si>
    <t>Naziv potrošačke jedinice: Republički pedagoški zavod</t>
  </si>
  <si>
    <t>Naziv potrošačke jedinice: Institucije kulture</t>
  </si>
  <si>
    <t>Broj potrošačke jedinice: 001-069</t>
  </si>
  <si>
    <t>Naziv potrošačke jedinice: Republički zavod za zaštitu kulturno - istorijskog i prirodnog nasljeđa</t>
  </si>
  <si>
    <t>Naziv potrošačke jedinice: Arhiv Republike Srpske</t>
  </si>
  <si>
    <t>Naziv potrošačke jedinice: Republički sekretarijat za vjere</t>
  </si>
  <si>
    <t>Naziv potrošačke jedinice: Univerzitet u Banjoj Luci</t>
  </si>
  <si>
    <t>Broj potrošačke jedinice: 001-021</t>
  </si>
  <si>
    <t>Naziv potrošačke jedinice: Univerzitet u Istočnom Sarajevu</t>
  </si>
  <si>
    <t>Broj potrošačke jedinice: 001-019</t>
  </si>
  <si>
    <t>Naziv potrošačke jedinice: Visoka medicinska škola Prijedor</t>
  </si>
  <si>
    <t>Naziv potrošačke jedinice: Visoka škola za turizam i hotelijerstvo Trebinje</t>
  </si>
  <si>
    <t>Naziv potrošačke jedinice: Đački domovi</t>
  </si>
  <si>
    <t>Broj potrošačke jedinice: 006-009</t>
  </si>
  <si>
    <t>Naziv potrošačke jedinice: Institucije specijalnog i umjetničkog obrazovanja</t>
  </si>
  <si>
    <t>Broj potrošačke jedinice: 001-015</t>
  </si>
  <si>
    <t>Naziv potrošačke jedinice: Zavod za obrazovanje odraslih</t>
  </si>
  <si>
    <t xml:space="preserve">Naziv potrošačke jedinice: Ministarstvo finansija </t>
  </si>
  <si>
    <t>Rashodi štampanja obrazaca mjenica</t>
  </si>
  <si>
    <t>Rashodi štampanja administrativnih taksa</t>
  </si>
  <si>
    <t>Naziv potrošačke jedinice: Poreska uprava Republike Srpske</t>
  </si>
  <si>
    <t>Broj potrošačke jedinice: 001-008</t>
  </si>
  <si>
    <t>Naziv potrošačke jedinice: Republički devizni inspektorat</t>
  </si>
  <si>
    <t>Naziv potrošačke jedinice: Republički zavod za statistiku</t>
  </si>
  <si>
    <t>Naziv potrošačke jedinice: Republička uprava za igre na sreću</t>
  </si>
  <si>
    <t>Rashodi za štampanje tombolskih kartica, posebnih oznaka i naljepnica</t>
  </si>
  <si>
    <t>Naziv potrošačke jedinice: Ministarstvo pravde</t>
  </si>
  <si>
    <t>Naziv potrošačke jedinice: Vrhovni sud Republike Srpske</t>
  </si>
  <si>
    <t>Naziv potrošačke jedinice: Republičko javno tužilaštvo Republike Srpske</t>
  </si>
  <si>
    <t>Ukupno Republičko tužilaštvo:</t>
  </si>
  <si>
    <t>Naziv potrošačke jedinice: Republičko javno tužilaštvo, Posebno odjeljenje za suzbijanje korupcije, organizovanog i najtežih oblika privrednog kriminala</t>
  </si>
  <si>
    <t>Broj potrošačke jedinice: 002</t>
  </si>
  <si>
    <t>Ukupno Republičko tužilaštvo, Posebno odjeljenje za suzbijanje korupcije, organizovanog i najtežih oblika privrednog kriminala:</t>
  </si>
  <si>
    <t>Naziv potrošačke jedinice: Pravobranilaštvo Republike Srpske</t>
  </si>
  <si>
    <t>Naziv potrošačke jedinice: JU Centar za edukaciju sudija i javnih tužilaca u Republici Srpskoj</t>
  </si>
  <si>
    <t>Naziv potrošačke jedinice: Sudska policija Republike Srpske</t>
  </si>
  <si>
    <t>Naziv potrošačke jedinice: Okružno javno tužilaštvo Banja Luka</t>
  </si>
  <si>
    <t>Naziv potrošačke jedinice: Okružno javno tužilaštvo Bijeljina</t>
  </si>
  <si>
    <t>Naziv potrošačke jedinice: Okružno javno tužilaštvo Doboj</t>
  </si>
  <si>
    <t>Naziv potrošačke jedinice: Okružno javno tužilaštvo Istočno Sarajevo</t>
  </si>
  <si>
    <t>Naziv potrošačke jedinice: Okružno javno tužilaštvo Trebinje</t>
  </si>
  <si>
    <t>Naziv potrošačke jedinice: Okružni sud Banja Luka</t>
  </si>
  <si>
    <t>Naziv potrošačke jedinice: Okružni sud Bijeljina</t>
  </si>
  <si>
    <t>Naziv potrošačke jedinice: Okružni sud Doboj</t>
  </si>
  <si>
    <t>Naziv potrošačke jedinice: Okružni sud Istočno Sarajevo</t>
  </si>
  <si>
    <t>Naziv potrošačke jedinice: Okružni sud Trebinje</t>
  </si>
  <si>
    <t>Naziv potrošačke jedinice: Kazneno - popravni zavod Banja Luka</t>
  </si>
  <si>
    <t>Naziv potrošačke jedinice: Kazneno - popravni zavod Foča</t>
  </si>
  <si>
    <t>Naziv potrošačke jedinice: Kazneno - popravni zavod Bijeljina</t>
  </si>
  <si>
    <t>Naziv potrošačke jedinice: Kazneno - popravni zavod Doboj</t>
  </si>
  <si>
    <t>Naziv potrošačke jedinice: Kazneno - popravni zavod Istočno Sarajevo</t>
  </si>
  <si>
    <t>Naziv potrošačke jedinice: Kazneno - popravni zavod Trebinje</t>
  </si>
  <si>
    <t>Naziv potrošačke jedinice: Osnovni sud Banja Luka</t>
  </si>
  <si>
    <t>Naziv potrošačke jedinice: Osnovni sud Mrkonjić Grad</t>
  </si>
  <si>
    <t>Naziv potrošačke jedinice: Osnovni sud Prnjavor</t>
  </si>
  <si>
    <t>Naziv potrošačke jedinice: Osnovni sud Gradiška</t>
  </si>
  <si>
    <t>Naziv potrošačke jedinice: Osnovni sud Prijedor</t>
  </si>
  <si>
    <t>Naziv potrošačke jedinice: Osnovni sud Novi Grad</t>
  </si>
  <si>
    <t>Naziv potrošačke jedinice: Osnovni sud Kotor Varoš</t>
  </si>
  <si>
    <t>Naziv potrošačke jedinice: Osnovni sud Bijeljina</t>
  </si>
  <si>
    <t>Naziv potrošačke jedinice: Osnovni sud Zvornik</t>
  </si>
  <si>
    <t>Naziv potrošačke jedinice: Osnovni sud Trebinje</t>
  </si>
  <si>
    <t>Naziv potrošačke jedinice: Osnovni sud Foča</t>
  </si>
  <si>
    <t>Naziv potrošačke jedinice: Osnovni sud Doboj</t>
  </si>
  <si>
    <t>Naziv potrošačke jedinice: Osnovni sud Teslić</t>
  </si>
  <si>
    <t>Naziv potrošačke jedinice: Osnovni sud Derventa</t>
  </si>
  <si>
    <t>Naziv potrošačke jedinice: Osnovni sud Modriča</t>
  </si>
  <si>
    <t>Naziv potrošačke jedinice: Osnovni sud Sokolac</t>
  </si>
  <si>
    <t>Naziv potrošačke jedinice: Osnovni sud Vlasenica</t>
  </si>
  <si>
    <t>Naziv potrošačke jedinice: Osnovni sud Višegrad</t>
  </si>
  <si>
    <t>Naziv potrošačke jedinice: Osnovni sud Srebrenica</t>
  </si>
  <si>
    <t>Naziv potrošačke jedinice: Osnovni sud Kozarska Dubica</t>
  </si>
  <si>
    <t>Naziv potrošačke jedinice: Centar za pružanje besplatne pravne pomoći</t>
  </si>
  <si>
    <t>Naziv potrošačke jedinice: Republički centar za istraživanje rata, ratnih zločina i traženja nestalih lica</t>
  </si>
  <si>
    <t>Projekat Podrška za istraživanje, dokumentovanje i analize</t>
  </si>
  <si>
    <t>Naziv potrošačke jedinice: Agencija za upravljanje oduzetom imovinom</t>
  </si>
  <si>
    <t>Naziv potrošačke jedinice: Viši privredni sud</t>
  </si>
  <si>
    <t>Naziv potrošačke jedinice: Okružni privredni sud Banja Luka</t>
  </si>
  <si>
    <t>Naziv potrošačke jedinice: Okružni privredni sud Bijeljina</t>
  </si>
  <si>
    <t>Naziv potrošačke jedinice: Okružni privredni sud Doboj</t>
  </si>
  <si>
    <t>Naziv potrošačke jedinice: Okružni privredni sud Istočno Sarajevo</t>
  </si>
  <si>
    <t>Naziv potrošačke jedinice: Okružni privredni sud Trebinje</t>
  </si>
  <si>
    <t>Naziv potrošačke jedinice: Okružni privredni sud Prijedor</t>
  </si>
  <si>
    <t>Naziv potrošačke jedinice: Okružno javno tužilaštvo Prijedor</t>
  </si>
  <si>
    <t>Naziv potrošačke jedinice: Okružni sud Prijedor</t>
  </si>
  <si>
    <t>Naziv potrošačke jedinice: Ministarstvo uprave i lokalne samouprave</t>
  </si>
  <si>
    <t xml:space="preserve">Tekući grantovi dobrotvornim društvima "Merhamet" u RS </t>
  </si>
  <si>
    <t>Tekući grant humanitarnom društvu "Kolo srpskih sestara"</t>
  </si>
  <si>
    <t>Tekući grantovi za rad udruženja i organizacija civilnih žrtava rata Bošnjaka i Hrvata</t>
  </si>
  <si>
    <t>Transferi nerazvijenim opštinama</t>
  </si>
  <si>
    <t xml:space="preserve">Transferi jedinicama lokalne samouprave za opšte izbore </t>
  </si>
  <si>
    <t>Naziv potrošačke jedinice: Ministarstvo za naučnotehnološki razvoj, visoko obrazovanje i informaciono društvo</t>
  </si>
  <si>
    <t>Subvencije za program zapošljavanja u oblasti usluga koje su predmet međunarodne trgovine</t>
  </si>
  <si>
    <t>Transfer Agenciji za informaciono društvo RS</t>
  </si>
  <si>
    <t>Transfer JU "Andrićev institut" Višegrad</t>
  </si>
  <si>
    <t>Sufinansiranje smještaja i ishrane u studentskim domovima</t>
  </si>
  <si>
    <t>Naziv potrošačke jedinice: Fond "dr Milan Jelić"</t>
  </si>
  <si>
    <t>Broj potrošačke jedinice: 001-017</t>
  </si>
  <si>
    <t>Naziv potrošačke jedinice: Studentski domovi</t>
  </si>
  <si>
    <t>Broj potrošačke jedinice: 001-006</t>
  </si>
  <si>
    <t>Naziv potrošačke jedinice: Ministarstvo zdravlja i socijalne zaštite</t>
  </si>
  <si>
    <t>Tekući grant Agenciji za akreditaciju i unapređenje kvaliteta zdravstvene zaštite RS</t>
  </si>
  <si>
    <t>Transferi jedinicama lokalne samouprave - socijalna zaštita</t>
  </si>
  <si>
    <t xml:space="preserve">Transferi jedinicama lokalne samouprave - lične invalidnine iz oblasti socijalne zaštite </t>
  </si>
  <si>
    <t>Transfer Fondu dječije zaštite</t>
  </si>
  <si>
    <t>Naziv potrošačke jedinice: JZU Zavod za stomatologiju Banja Luka</t>
  </si>
  <si>
    <t>Naziv potrošačke jedinice: Ministarstvo energetike i rudarstva</t>
  </si>
  <si>
    <t>Tekući grant - Podrška unapređenju poslovnih aktivnosti i poboljšanja poslovanja privrednih društava</t>
  </si>
  <si>
    <t>Grant za provođenje Strategije razvoja MSP, preduzetništva i uspostavljanja poslovnih zona</t>
  </si>
  <si>
    <t>Naziv potrošačke jedinice: Republički zavod za standardizaciju i metrologiju</t>
  </si>
  <si>
    <t>Naziv potrošačke jedinice: Republički zavod za geološka istraživanja</t>
  </si>
  <si>
    <t>Naziv potrošačke jedinice: Ministarstvo poljoprivrede, šumarstva i vodoprivrede</t>
  </si>
  <si>
    <t>Subvencije nefinansijskim subjektima u oblasti šumarstva</t>
  </si>
  <si>
    <t>Naziv potrošačke jedinice: Republički hidrometeorološki zavod</t>
  </si>
  <si>
    <t>Naziv potrošačke jedinice: Agencija za agrarna plaćanja</t>
  </si>
  <si>
    <t>Naziv potrošačke jedinice: Ministarstvo saobraćaja i veza</t>
  </si>
  <si>
    <t xml:space="preserve">Subvencije JP "Pošte Srpske" </t>
  </si>
  <si>
    <t>Naziv potrošačke jedinice: Agencija za bezbjednost saobraćaja</t>
  </si>
  <si>
    <t>Naziv potrošačke jedinice: Ministarstvo privrede i preduzetništva</t>
  </si>
  <si>
    <t>Tekući grant - Podrška razvoju privrede i poboljšanja efikasnosti poslovanja i uvođenja novih tehnologija</t>
  </si>
  <si>
    <t>Tekući grant - Podrška učešću i organizaciji sajmova i manifestacija u svrhu razvoja privrede Republike Srpske</t>
  </si>
  <si>
    <t>Naziv potrošačke jedinice: Ministarstvo trgovine i turizma</t>
  </si>
  <si>
    <t>Projekat "Naše je bolje"</t>
  </si>
  <si>
    <t>Tekući grant za zaštitu potrošača</t>
  </si>
  <si>
    <t>Naziv potrošačke jedinice: Ministarstvo za prostorno uređenje, građevinarstvo i ekologiju</t>
  </si>
  <si>
    <t>Transferi opštinama za izradu prostorno - planske dokumentacije</t>
  </si>
  <si>
    <t>Naziv potrošačke jedinice: Republička direkcija za obnovu i izgradnju</t>
  </si>
  <si>
    <t>Naziv potrošačke jedinice: Ministarstvo rada i boračko-invalidske zaštite</t>
  </si>
  <si>
    <t>Tekuće doznake za unapređenje materijalnog položaja boraca sa navršenih 65 godina života</t>
  </si>
  <si>
    <t>Tekuće doznake za zaštitu žrtava torture</t>
  </si>
  <si>
    <t>Tekuće doznake PPB, RVI i CŽR - isplata jednokratne pomoći za troškove liječenja</t>
  </si>
  <si>
    <t>Tekuće doznake pružaocima usluga socijalne zaštite PPB, RVI i CŽR - Projekat banjske rehabilitacije</t>
  </si>
  <si>
    <t>Transfer Zavodu za zapošljavanje za podsticaj zapošljavanja i samozapošljavanja nezaposlenih boraca i djece poginulih boraca</t>
  </si>
  <si>
    <t>Transfer Fondu za zdravstveno osiguranje za zdravstvenu zaštitu boraca, vojnih invalida, PPB i CŽR</t>
  </si>
  <si>
    <t>Transfer Agenciji za mirno rješavanje radnih sporova</t>
  </si>
  <si>
    <t>Naziv potrošačke jedinice: Fond za penzijsko i invalidsko osiguranje Republike Srpske</t>
  </si>
  <si>
    <t xml:space="preserve">Naziv potrošačke jedinice: Ministarstvo za evropske integracije i međunarodnu saradnju </t>
  </si>
  <si>
    <t>Transferi predstavništvima RS u inostranstvu</t>
  </si>
  <si>
    <t>Naziv potrošačke jedinice: Ministarstvo za izbjeglice i raseljena lica</t>
  </si>
  <si>
    <t>Naziv potrošačke jedinice: Glavna služba za reviziju javnog sektora Republike Srpske</t>
  </si>
  <si>
    <t>Naziv potrošačke jedinice: Ministarstvo porodice, omladine i sporta</t>
  </si>
  <si>
    <t>Rashodi za implementaciju Strategije unapređenja podrške porodici u Republici Srpskoj</t>
  </si>
  <si>
    <t>Tekući grantovi za projekte podrške međunarodne saradnje i mobilnosti mladih</t>
  </si>
  <si>
    <t>Tekući grantovi za podršku aktivnostima i projektima za unapređenje i razvoj volontiranja</t>
  </si>
  <si>
    <t>Transfer Fondu za dječiju zaštitu - "Fond treće i četvrto dijete"</t>
  </si>
  <si>
    <t>Naziv potrošačke jedinice: Ostala budžetska potrošnja</t>
  </si>
  <si>
    <t>Broj potrošačke jedinice: 006</t>
  </si>
  <si>
    <t>Rashodi za usluge finansijskog posredovanja u svrhu provođenja Zakona o unutrašnjem dugu i Zakona o zaduživanju, dugu i garancijama</t>
  </si>
  <si>
    <t>Ostali rashodi po osnovu korišćenja roba i usluga - zapisnici Poreske uprave RS</t>
  </si>
  <si>
    <t>Izdaci za otplatu dugova iz ranijeg perioda - odštetni zahtjevi po osnovu penzija</t>
  </si>
  <si>
    <t>Ukupno Ostala budžetska potrošnja:</t>
  </si>
  <si>
    <t>Naziv potrošačke jedinice: Unutrašnji dug</t>
  </si>
  <si>
    <t>Broj potrošačke jedinice: 003</t>
  </si>
  <si>
    <t>Rashodi po osnovu kamata na obveznice u zemlji emitovane za izmirenje obaveza po Zakonu o unutrašnjem dugu</t>
  </si>
  <si>
    <t>Izdaci za otplatu glavnice po obveznicama u zemlji emitovanim za izmirenje obaveza po Zakonu o unutrašnjem dugu</t>
  </si>
  <si>
    <t>Izdaci za gotovinske isplate za izmirenje obaveza verifikovanih u skladu sa Zakonom o unutrašnjem dugu</t>
  </si>
  <si>
    <t>Ukupno Unutrašnji dug:</t>
  </si>
  <si>
    <t>Naziv potrošačke jedinice: Ino dug</t>
  </si>
  <si>
    <t>Naziv potrošačke jedinice: Javne investicije</t>
  </si>
  <si>
    <t>Broj potrošačke jedinice: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</si>
</sst>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57">
    <xf numFmtId="0" fontId="0" fillId="0" borderId="0" xfId="0"/>
    <xf numFmtId="0" fontId="9" fillId="3" borderId="0" xfId="8" applyFont="1" applyFill="1" applyAlignment="1">
      <alignment vertical="center"/>
    </xf>
    <xf numFmtId="0" fontId="9" fillId="3" borderId="0" xfId="8" applyFont="1" applyFill="1" applyBorder="1" applyAlignment="1" applyProtection="1">
      <alignment horizontal="center" vertical="center"/>
    </xf>
    <xf numFmtId="0" fontId="9" fillId="3" borderId="0" xfId="8" applyFont="1" applyFill="1" applyAlignment="1">
      <alignment horizontal="right" vertical="center"/>
    </xf>
    <xf numFmtId="0" fontId="9" fillId="3" borderId="0" xfId="8" applyFont="1" applyFill="1" applyAlignment="1">
      <alignment horizontal="center" vertical="center"/>
    </xf>
    <xf numFmtId="49" fontId="8" fillId="3" borderId="0" xfId="8" applyNumberFormat="1" applyFont="1" applyFill="1" applyBorder="1" applyAlignment="1" applyProtection="1">
      <alignment horizontal="center" vertical="center"/>
    </xf>
    <xf numFmtId="0" fontId="8" fillId="3" borderId="0" xfId="8" applyFont="1" applyFill="1" applyBorder="1" applyAlignment="1" applyProtection="1">
      <alignment vertical="center"/>
    </xf>
    <xf numFmtId="0" fontId="9" fillId="3" borderId="0" xfId="8" applyFont="1" applyFill="1" applyBorder="1" applyAlignment="1" applyProtection="1">
      <alignment horizontal="right" vertical="center"/>
    </xf>
    <xf numFmtId="0" fontId="8" fillId="3" borderId="0" xfId="8" applyFont="1" applyFill="1" applyBorder="1" applyAlignment="1" applyProtection="1">
      <alignment horizontal="center" vertical="center"/>
    </xf>
    <xf numFmtId="49" fontId="9" fillId="3" borderId="0" xfId="8" quotePrefix="1" applyNumberFormat="1" applyFont="1" applyFill="1" applyBorder="1" applyAlignment="1" applyProtection="1">
      <alignment horizontal="center" vertical="center"/>
    </xf>
    <xf numFmtId="0" fontId="9" fillId="3" borderId="0" xfId="8" applyFont="1" applyFill="1" applyBorder="1" applyAlignment="1" applyProtection="1">
      <alignment vertical="center"/>
    </xf>
    <xf numFmtId="49" fontId="9" fillId="3" borderId="0" xfId="8" applyNumberFormat="1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6" fillId="0" borderId="3" xfId="5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 wrapText="1"/>
    </xf>
    <xf numFmtId="3" fontId="6" fillId="0" borderId="2" xfId="5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Protection="1"/>
    <xf numFmtId="0" fontId="7" fillId="0" borderId="0" xfId="2" applyFont="1" applyFill="1" applyBorder="1" applyAlignment="1" applyProtection="1">
      <alignment wrapText="1"/>
    </xf>
    <xf numFmtId="3" fontId="6" fillId="0" borderId="0" xfId="2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3" fontId="6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1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5" applyFon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8" fillId="0" borderId="0" xfId="5" applyNumberFormat="1" applyFont="1" applyFill="1" applyBorder="1" applyAlignment="1" applyProtection="1">
      <alignment horizontal="right" vertical="center" wrapText="1"/>
    </xf>
    <xf numFmtId="0" fontId="9" fillId="0" borderId="0" xfId="5" applyFont="1" applyFill="1" applyBorder="1" applyAlignment="1" applyProtection="1">
      <alignment vertical="center"/>
    </xf>
    <xf numFmtId="0" fontId="9" fillId="0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horizontal="right" vertical="center" wrapText="1"/>
    </xf>
    <xf numFmtId="0" fontId="9" fillId="0" borderId="0" xfId="5" applyFont="1" applyFill="1" applyBorder="1" applyAlignment="1" applyProtection="1">
      <alignment horizontal="left" vertical="center" wrapText="1"/>
    </xf>
    <xf numFmtId="3" fontId="9" fillId="0" borderId="0" xfId="5" applyNumberFormat="1" applyFont="1" applyFill="1" applyBorder="1" applyAlignment="1" applyProtection="1">
      <alignment horizontal="right" vertical="center" wrapText="1"/>
    </xf>
    <xf numFmtId="1" fontId="9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8" fillId="2" borderId="0" xfId="5" applyFon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5" applyFont="1" applyFill="1" applyBorder="1" applyAlignment="1" applyProtection="1">
      <alignment vertical="center" wrapText="1"/>
    </xf>
    <xf numFmtId="0" fontId="8" fillId="0" borderId="0" xfId="2" applyFont="1" applyFill="1" applyBorder="1" applyProtection="1"/>
    <xf numFmtId="0" fontId="9" fillId="0" borderId="0" xfId="2" applyFont="1" applyFill="1" applyBorder="1" applyProtection="1"/>
    <xf numFmtId="0" fontId="8" fillId="0" borderId="0" xfId="2" applyFont="1" applyFill="1" applyBorder="1" applyAlignment="1" applyProtection="1">
      <alignment vertical="center" wrapText="1"/>
    </xf>
    <xf numFmtId="3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horizontal="left" vertical="center" wrapText="1"/>
    </xf>
    <xf numFmtId="3" fontId="10" fillId="0" borderId="0" xfId="2" applyNumberFormat="1" applyFont="1" applyFill="1" applyBorder="1" applyAlignment="1" applyProtection="1">
      <alignment horizontal="right" vertical="center" wrapText="1"/>
    </xf>
    <xf numFmtId="0" fontId="9" fillId="0" borderId="0" xfId="2" quotePrefix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left" vertical="center" wrapText="1"/>
    </xf>
    <xf numFmtId="3" fontId="9" fillId="0" borderId="0" xfId="2" quotePrefix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10" fillId="0" borderId="0" xfId="2" quotePrefix="1" applyFont="1" applyFill="1" applyBorder="1" applyAlignment="1" applyProtection="1">
      <alignment horizontal="left" vertical="center"/>
    </xf>
    <xf numFmtId="0" fontId="10" fillId="0" borderId="0" xfId="2" applyFont="1" applyFill="1" applyBorder="1" applyAlignment="1" applyProtection="1">
      <alignment vertical="center" wrapText="1"/>
    </xf>
    <xf numFmtId="3" fontId="10" fillId="0" borderId="0" xfId="2" quotePrefix="1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 applyBorder="1" applyProtection="1"/>
    <xf numFmtId="0" fontId="8" fillId="0" borderId="0" xfId="2" quotePrefix="1" applyFont="1" applyFill="1" applyBorder="1" applyAlignment="1" applyProtection="1">
      <alignment horizontal="left" vertical="center"/>
    </xf>
    <xf numFmtId="3" fontId="8" fillId="0" borderId="0" xfId="2" quotePrefix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horizontal="right" vertical="center"/>
    </xf>
    <xf numFmtId="3" fontId="9" fillId="0" borderId="0" xfId="2" applyNumberFormat="1" applyFont="1" applyFill="1" applyBorder="1" applyAlignment="1" applyProtection="1">
      <alignment horizontal="right" vertical="center" wrapText="1"/>
    </xf>
    <xf numFmtId="0" fontId="10" fillId="0" borderId="0" xfId="2" quotePrefix="1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vertical="center"/>
    </xf>
    <xf numFmtId="0" fontId="8" fillId="2" borderId="0" xfId="2" applyFont="1" applyFill="1" applyBorder="1" applyProtection="1"/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 applyProtection="1">
      <alignment horizontal="left" vertical="center" wrapText="1"/>
    </xf>
    <xf numFmtId="1" fontId="10" fillId="0" borderId="0" xfId="0" applyNumberFormat="1" applyFont="1" applyFill="1" applyBorder="1" applyAlignment="1" applyProtection="1">
      <alignment horizontal="left" vertical="center" wrapText="1"/>
    </xf>
    <xf numFmtId="2" fontId="10" fillId="0" borderId="0" xfId="0" applyNumberFormat="1" applyFont="1" applyFill="1" applyBorder="1" applyAlignment="1" applyProtection="1">
      <alignment horizontal="left"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" fontId="9" fillId="0" borderId="0" xfId="0" applyNumberFormat="1" applyFont="1" applyFill="1" applyBorder="1" applyAlignment="1" applyProtection="1">
      <alignment horizontal="right" vertical="center" wrapText="1"/>
    </xf>
    <xf numFmtId="1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>
      <alignment vertical="center" wrapText="1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1" fontId="8" fillId="0" borderId="0" xfId="0" applyNumberFormat="1" applyFont="1" applyFill="1" applyBorder="1" applyAlignment="1" applyProtection="1">
      <alignment vertical="center" wrapText="1"/>
    </xf>
    <xf numFmtId="3" fontId="10" fillId="0" borderId="0" xfId="5" applyNumberFormat="1" applyFont="1" applyFill="1" applyBorder="1" applyAlignment="1" applyProtection="1">
      <alignment horizontal="right" vertical="center" wrapText="1"/>
    </xf>
    <xf numFmtId="0" fontId="10" fillId="0" borderId="0" xfId="5" applyFont="1" applyFill="1" applyBorder="1" applyAlignment="1" applyProtection="1">
      <alignment vertical="center"/>
    </xf>
    <xf numFmtId="0" fontId="9" fillId="0" borderId="0" xfId="5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3" fontId="9" fillId="0" borderId="0" xfId="1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 applyProtection="1">
      <alignment horizontal="right" vertical="center"/>
    </xf>
    <xf numFmtId="2" fontId="9" fillId="0" borderId="0" xfId="0" applyNumberFormat="1" applyFont="1" applyFill="1" applyBorder="1" applyAlignment="1" applyProtection="1">
      <alignment horizontal="left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2" fontId="8" fillId="0" borderId="0" xfId="0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" fontId="9" fillId="0" borderId="0" xfId="3" applyNumberFormat="1" applyFont="1" applyFill="1" applyBorder="1" applyAlignment="1" applyProtection="1">
      <alignment vertical="center"/>
    </xf>
    <xf numFmtId="2" fontId="9" fillId="0" borderId="0" xfId="3" applyNumberFormat="1" applyFont="1" applyFill="1" applyBorder="1" applyAlignment="1" applyProtection="1">
      <alignment horizontal="left" vertical="center" wrapText="1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left" vertical="center" wrapText="1"/>
    </xf>
    <xf numFmtId="1" fontId="10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left" vertical="center" wrapText="1"/>
    </xf>
    <xf numFmtId="3" fontId="10" fillId="0" borderId="0" xfId="3" applyNumberFormat="1" applyFont="1" applyFill="1" applyBorder="1" applyAlignment="1" applyProtection="1">
      <alignment horizontal="right" vertical="center"/>
    </xf>
    <xf numFmtId="0" fontId="6" fillId="3" borderId="1" xfId="8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" fontId="9" fillId="0" borderId="0" xfId="0" applyNumberFormat="1" applyFont="1" applyFill="1" applyBorder="1" applyAlignment="1" applyProtection="1">
      <alignment horizontal="left" vertical="center" wrapText="1"/>
    </xf>
  </cellXfs>
  <cellStyles count="10">
    <cellStyle name="Normal" xfId="0" builtinId="0"/>
    <cellStyle name="Normal 15 2" xfId="3"/>
    <cellStyle name="Normal 2" xfId="9"/>
    <cellStyle name="Normal 26" xfId="5"/>
    <cellStyle name="Normal 26 2 2 3 2" xfId="7"/>
    <cellStyle name="Normal 32" xfId="8"/>
    <cellStyle name="Normal 33" xfId="6"/>
    <cellStyle name="Normal 34" xfId="4"/>
    <cellStyle name="Normal_Budzet RS za 2008. godinu 2" xfId="2"/>
    <cellStyle name="Percent" xfId="1" builtinId="5"/>
  </cellStyles>
  <dxfs count="0"/>
  <tableStyles count="0" defaultTableStyle="TableStyleMedium2" defaultPivotStyle="PivotStyleLight16"/>
  <colors>
    <mruColors>
      <color rgb="FFCCCC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orSekulic/AppData/Local/Microsoft/Windows/Temporary%20Internet%20Files/Content.Outlook/BM9C9CYB/Users/sblagojevic/AppData/Local/Microsoft/Windows/Temporary%20Internet%20Files/Content.Outlook/QVQNZBZG/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view="pageBreakPreview" zoomScale="80" zoomScaleNormal="80" zoomScaleSheetLayoutView="80" workbookViewId="0">
      <selection activeCell="C27" sqref="C27"/>
    </sheetView>
  </sheetViews>
  <sheetFormatPr defaultRowHeight="15.75" x14ac:dyDescent="0.2"/>
  <cols>
    <col min="1" max="1" width="6" style="1" customWidth="1"/>
    <col min="2" max="2" width="13.7109375" style="1" customWidth="1"/>
    <col min="3" max="3" width="111.42578125" style="1" customWidth="1"/>
    <col min="4" max="4" width="11.140625" style="3" customWidth="1"/>
    <col min="5" max="5" width="7.140625" style="4" customWidth="1"/>
    <col min="6" max="256" width="9.140625" style="1"/>
    <col min="257" max="257" width="7.140625" style="1" customWidth="1"/>
    <col min="258" max="258" width="13.7109375" style="1" customWidth="1"/>
    <col min="259" max="259" width="154.28515625" style="1" customWidth="1"/>
    <col min="260" max="260" width="14.7109375" style="1" customWidth="1"/>
    <col min="261" max="261" width="7.140625" style="1" customWidth="1"/>
    <col min="262" max="512" width="9.140625" style="1"/>
    <col min="513" max="513" width="7.140625" style="1" customWidth="1"/>
    <col min="514" max="514" width="13.7109375" style="1" customWidth="1"/>
    <col min="515" max="515" width="154.28515625" style="1" customWidth="1"/>
    <col min="516" max="516" width="14.7109375" style="1" customWidth="1"/>
    <col min="517" max="517" width="7.140625" style="1" customWidth="1"/>
    <col min="518" max="768" width="9.140625" style="1"/>
    <col min="769" max="769" width="7.140625" style="1" customWidth="1"/>
    <col min="770" max="770" width="13.7109375" style="1" customWidth="1"/>
    <col min="771" max="771" width="154.28515625" style="1" customWidth="1"/>
    <col min="772" max="772" width="14.7109375" style="1" customWidth="1"/>
    <col min="773" max="773" width="7.140625" style="1" customWidth="1"/>
    <col min="774" max="1024" width="9.140625" style="1"/>
    <col min="1025" max="1025" width="7.140625" style="1" customWidth="1"/>
    <col min="1026" max="1026" width="13.7109375" style="1" customWidth="1"/>
    <col min="1027" max="1027" width="154.28515625" style="1" customWidth="1"/>
    <col min="1028" max="1028" width="14.7109375" style="1" customWidth="1"/>
    <col min="1029" max="1029" width="7.140625" style="1" customWidth="1"/>
    <col min="1030" max="1280" width="9.140625" style="1"/>
    <col min="1281" max="1281" width="7.140625" style="1" customWidth="1"/>
    <col min="1282" max="1282" width="13.7109375" style="1" customWidth="1"/>
    <col min="1283" max="1283" width="154.28515625" style="1" customWidth="1"/>
    <col min="1284" max="1284" width="14.7109375" style="1" customWidth="1"/>
    <col min="1285" max="1285" width="7.140625" style="1" customWidth="1"/>
    <col min="1286" max="1536" width="9.140625" style="1"/>
    <col min="1537" max="1537" width="7.140625" style="1" customWidth="1"/>
    <col min="1538" max="1538" width="13.7109375" style="1" customWidth="1"/>
    <col min="1539" max="1539" width="154.28515625" style="1" customWidth="1"/>
    <col min="1540" max="1540" width="14.7109375" style="1" customWidth="1"/>
    <col min="1541" max="1541" width="7.140625" style="1" customWidth="1"/>
    <col min="1542" max="1792" width="9.140625" style="1"/>
    <col min="1793" max="1793" width="7.140625" style="1" customWidth="1"/>
    <col min="1794" max="1794" width="13.7109375" style="1" customWidth="1"/>
    <col min="1795" max="1795" width="154.28515625" style="1" customWidth="1"/>
    <col min="1796" max="1796" width="14.7109375" style="1" customWidth="1"/>
    <col min="1797" max="1797" width="7.140625" style="1" customWidth="1"/>
    <col min="1798" max="2048" width="9.140625" style="1"/>
    <col min="2049" max="2049" width="7.140625" style="1" customWidth="1"/>
    <col min="2050" max="2050" width="13.7109375" style="1" customWidth="1"/>
    <col min="2051" max="2051" width="154.28515625" style="1" customWidth="1"/>
    <col min="2052" max="2052" width="14.7109375" style="1" customWidth="1"/>
    <col min="2053" max="2053" width="7.140625" style="1" customWidth="1"/>
    <col min="2054" max="2304" width="9.140625" style="1"/>
    <col min="2305" max="2305" width="7.140625" style="1" customWidth="1"/>
    <col min="2306" max="2306" width="13.7109375" style="1" customWidth="1"/>
    <col min="2307" max="2307" width="154.28515625" style="1" customWidth="1"/>
    <col min="2308" max="2308" width="14.7109375" style="1" customWidth="1"/>
    <col min="2309" max="2309" width="7.140625" style="1" customWidth="1"/>
    <col min="2310" max="2560" width="9.140625" style="1"/>
    <col min="2561" max="2561" width="7.140625" style="1" customWidth="1"/>
    <col min="2562" max="2562" width="13.7109375" style="1" customWidth="1"/>
    <col min="2563" max="2563" width="154.28515625" style="1" customWidth="1"/>
    <col min="2564" max="2564" width="14.7109375" style="1" customWidth="1"/>
    <col min="2565" max="2565" width="7.140625" style="1" customWidth="1"/>
    <col min="2566" max="2816" width="9.140625" style="1"/>
    <col min="2817" max="2817" width="7.140625" style="1" customWidth="1"/>
    <col min="2818" max="2818" width="13.7109375" style="1" customWidth="1"/>
    <col min="2819" max="2819" width="154.28515625" style="1" customWidth="1"/>
    <col min="2820" max="2820" width="14.7109375" style="1" customWidth="1"/>
    <col min="2821" max="2821" width="7.140625" style="1" customWidth="1"/>
    <col min="2822" max="3072" width="9.140625" style="1"/>
    <col min="3073" max="3073" width="7.140625" style="1" customWidth="1"/>
    <col min="3074" max="3074" width="13.7109375" style="1" customWidth="1"/>
    <col min="3075" max="3075" width="154.28515625" style="1" customWidth="1"/>
    <col min="3076" max="3076" width="14.7109375" style="1" customWidth="1"/>
    <col min="3077" max="3077" width="7.140625" style="1" customWidth="1"/>
    <col min="3078" max="3328" width="9.140625" style="1"/>
    <col min="3329" max="3329" width="7.140625" style="1" customWidth="1"/>
    <col min="3330" max="3330" width="13.7109375" style="1" customWidth="1"/>
    <col min="3331" max="3331" width="154.28515625" style="1" customWidth="1"/>
    <col min="3332" max="3332" width="14.7109375" style="1" customWidth="1"/>
    <col min="3333" max="3333" width="7.140625" style="1" customWidth="1"/>
    <col min="3334" max="3584" width="9.140625" style="1"/>
    <col min="3585" max="3585" width="7.140625" style="1" customWidth="1"/>
    <col min="3586" max="3586" width="13.7109375" style="1" customWidth="1"/>
    <col min="3587" max="3587" width="154.28515625" style="1" customWidth="1"/>
    <col min="3588" max="3588" width="14.7109375" style="1" customWidth="1"/>
    <col min="3589" max="3589" width="7.140625" style="1" customWidth="1"/>
    <col min="3590" max="3840" width="9.140625" style="1"/>
    <col min="3841" max="3841" width="7.140625" style="1" customWidth="1"/>
    <col min="3842" max="3842" width="13.7109375" style="1" customWidth="1"/>
    <col min="3843" max="3843" width="154.28515625" style="1" customWidth="1"/>
    <col min="3844" max="3844" width="14.7109375" style="1" customWidth="1"/>
    <col min="3845" max="3845" width="7.140625" style="1" customWidth="1"/>
    <col min="3846" max="4096" width="9.140625" style="1"/>
    <col min="4097" max="4097" width="7.140625" style="1" customWidth="1"/>
    <col min="4098" max="4098" width="13.7109375" style="1" customWidth="1"/>
    <col min="4099" max="4099" width="154.28515625" style="1" customWidth="1"/>
    <col min="4100" max="4100" width="14.7109375" style="1" customWidth="1"/>
    <col min="4101" max="4101" width="7.140625" style="1" customWidth="1"/>
    <col min="4102" max="4352" width="9.140625" style="1"/>
    <col min="4353" max="4353" width="7.140625" style="1" customWidth="1"/>
    <col min="4354" max="4354" width="13.7109375" style="1" customWidth="1"/>
    <col min="4355" max="4355" width="154.28515625" style="1" customWidth="1"/>
    <col min="4356" max="4356" width="14.7109375" style="1" customWidth="1"/>
    <col min="4357" max="4357" width="7.140625" style="1" customWidth="1"/>
    <col min="4358" max="4608" width="9.140625" style="1"/>
    <col min="4609" max="4609" width="7.140625" style="1" customWidth="1"/>
    <col min="4610" max="4610" width="13.7109375" style="1" customWidth="1"/>
    <col min="4611" max="4611" width="154.28515625" style="1" customWidth="1"/>
    <col min="4612" max="4612" width="14.7109375" style="1" customWidth="1"/>
    <col min="4613" max="4613" width="7.140625" style="1" customWidth="1"/>
    <col min="4614" max="4864" width="9.140625" style="1"/>
    <col min="4865" max="4865" width="7.140625" style="1" customWidth="1"/>
    <col min="4866" max="4866" width="13.7109375" style="1" customWidth="1"/>
    <col min="4867" max="4867" width="154.28515625" style="1" customWidth="1"/>
    <col min="4868" max="4868" width="14.7109375" style="1" customWidth="1"/>
    <col min="4869" max="4869" width="7.140625" style="1" customWidth="1"/>
    <col min="4870" max="5120" width="9.140625" style="1"/>
    <col min="5121" max="5121" width="7.140625" style="1" customWidth="1"/>
    <col min="5122" max="5122" width="13.7109375" style="1" customWidth="1"/>
    <col min="5123" max="5123" width="154.28515625" style="1" customWidth="1"/>
    <col min="5124" max="5124" width="14.7109375" style="1" customWidth="1"/>
    <col min="5125" max="5125" width="7.140625" style="1" customWidth="1"/>
    <col min="5126" max="5376" width="9.140625" style="1"/>
    <col min="5377" max="5377" width="7.140625" style="1" customWidth="1"/>
    <col min="5378" max="5378" width="13.7109375" style="1" customWidth="1"/>
    <col min="5379" max="5379" width="154.28515625" style="1" customWidth="1"/>
    <col min="5380" max="5380" width="14.7109375" style="1" customWidth="1"/>
    <col min="5381" max="5381" width="7.140625" style="1" customWidth="1"/>
    <col min="5382" max="5632" width="9.140625" style="1"/>
    <col min="5633" max="5633" width="7.140625" style="1" customWidth="1"/>
    <col min="5634" max="5634" width="13.7109375" style="1" customWidth="1"/>
    <col min="5635" max="5635" width="154.28515625" style="1" customWidth="1"/>
    <col min="5636" max="5636" width="14.7109375" style="1" customWidth="1"/>
    <col min="5637" max="5637" width="7.140625" style="1" customWidth="1"/>
    <col min="5638" max="5888" width="9.140625" style="1"/>
    <col min="5889" max="5889" width="7.140625" style="1" customWidth="1"/>
    <col min="5890" max="5890" width="13.7109375" style="1" customWidth="1"/>
    <col min="5891" max="5891" width="154.28515625" style="1" customWidth="1"/>
    <col min="5892" max="5892" width="14.7109375" style="1" customWidth="1"/>
    <col min="5893" max="5893" width="7.140625" style="1" customWidth="1"/>
    <col min="5894" max="6144" width="9.140625" style="1"/>
    <col min="6145" max="6145" width="7.140625" style="1" customWidth="1"/>
    <col min="6146" max="6146" width="13.7109375" style="1" customWidth="1"/>
    <col min="6147" max="6147" width="154.28515625" style="1" customWidth="1"/>
    <col min="6148" max="6148" width="14.7109375" style="1" customWidth="1"/>
    <col min="6149" max="6149" width="7.140625" style="1" customWidth="1"/>
    <col min="6150" max="6400" width="9.140625" style="1"/>
    <col min="6401" max="6401" width="7.140625" style="1" customWidth="1"/>
    <col min="6402" max="6402" width="13.7109375" style="1" customWidth="1"/>
    <col min="6403" max="6403" width="154.28515625" style="1" customWidth="1"/>
    <col min="6404" max="6404" width="14.7109375" style="1" customWidth="1"/>
    <col min="6405" max="6405" width="7.140625" style="1" customWidth="1"/>
    <col min="6406" max="6656" width="9.140625" style="1"/>
    <col min="6657" max="6657" width="7.140625" style="1" customWidth="1"/>
    <col min="6658" max="6658" width="13.7109375" style="1" customWidth="1"/>
    <col min="6659" max="6659" width="154.28515625" style="1" customWidth="1"/>
    <col min="6660" max="6660" width="14.7109375" style="1" customWidth="1"/>
    <col min="6661" max="6661" width="7.140625" style="1" customWidth="1"/>
    <col min="6662" max="6912" width="9.140625" style="1"/>
    <col min="6913" max="6913" width="7.140625" style="1" customWidth="1"/>
    <col min="6914" max="6914" width="13.7109375" style="1" customWidth="1"/>
    <col min="6915" max="6915" width="154.28515625" style="1" customWidth="1"/>
    <col min="6916" max="6916" width="14.7109375" style="1" customWidth="1"/>
    <col min="6917" max="6917" width="7.140625" style="1" customWidth="1"/>
    <col min="6918" max="7168" width="9.140625" style="1"/>
    <col min="7169" max="7169" width="7.140625" style="1" customWidth="1"/>
    <col min="7170" max="7170" width="13.7109375" style="1" customWidth="1"/>
    <col min="7171" max="7171" width="154.28515625" style="1" customWidth="1"/>
    <col min="7172" max="7172" width="14.7109375" style="1" customWidth="1"/>
    <col min="7173" max="7173" width="7.140625" style="1" customWidth="1"/>
    <col min="7174" max="7424" width="9.140625" style="1"/>
    <col min="7425" max="7425" width="7.140625" style="1" customWidth="1"/>
    <col min="7426" max="7426" width="13.7109375" style="1" customWidth="1"/>
    <col min="7427" max="7427" width="154.28515625" style="1" customWidth="1"/>
    <col min="7428" max="7428" width="14.7109375" style="1" customWidth="1"/>
    <col min="7429" max="7429" width="7.140625" style="1" customWidth="1"/>
    <col min="7430" max="7680" width="9.140625" style="1"/>
    <col min="7681" max="7681" width="7.140625" style="1" customWidth="1"/>
    <col min="7682" max="7682" width="13.7109375" style="1" customWidth="1"/>
    <col min="7683" max="7683" width="154.28515625" style="1" customWidth="1"/>
    <col min="7684" max="7684" width="14.7109375" style="1" customWidth="1"/>
    <col min="7685" max="7685" width="7.140625" style="1" customWidth="1"/>
    <col min="7686" max="7936" width="9.140625" style="1"/>
    <col min="7937" max="7937" width="7.140625" style="1" customWidth="1"/>
    <col min="7938" max="7938" width="13.7109375" style="1" customWidth="1"/>
    <col min="7939" max="7939" width="154.28515625" style="1" customWidth="1"/>
    <col min="7940" max="7940" width="14.7109375" style="1" customWidth="1"/>
    <col min="7941" max="7941" width="7.140625" style="1" customWidth="1"/>
    <col min="7942" max="8192" width="9.140625" style="1"/>
    <col min="8193" max="8193" width="7.140625" style="1" customWidth="1"/>
    <col min="8194" max="8194" width="13.7109375" style="1" customWidth="1"/>
    <col min="8195" max="8195" width="154.28515625" style="1" customWidth="1"/>
    <col min="8196" max="8196" width="14.7109375" style="1" customWidth="1"/>
    <col min="8197" max="8197" width="7.140625" style="1" customWidth="1"/>
    <col min="8198" max="8448" width="9.140625" style="1"/>
    <col min="8449" max="8449" width="7.140625" style="1" customWidth="1"/>
    <col min="8450" max="8450" width="13.7109375" style="1" customWidth="1"/>
    <col min="8451" max="8451" width="154.28515625" style="1" customWidth="1"/>
    <col min="8452" max="8452" width="14.7109375" style="1" customWidth="1"/>
    <col min="8453" max="8453" width="7.140625" style="1" customWidth="1"/>
    <col min="8454" max="8704" width="9.140625" style="1"/>
    <col min="8705" max="8705" width="7.140625" style="1" customWidth="1"/>
    <col min="8706" max="8706" width="13.7109375" style="1" customWidth="1"/>
    <col min="8707" max="8707" width="154.28515625" style="1" customWidth="1"/>
    <col min="8708" max="8708" width="14.7109375" style="1" customWidth="1"/>
    <col min="8709" max="8709" width="7.140625" style="1" customWidth="1"/>
    <col min="8710" max="8960" width="9.140625" style="1"/>
    <col min="8961" max="8961" width="7.140625" style="1" customWidth="1"/>
    <col min="8962" max="8962" width="13.7109375" style="1" customWidth="1"/>
    <col min="8963" max="8963" width="154.28515625" style="1" customWidth="1"/>
    <col min="8964" max="8964" width="14.7109375" style="1" customWidth="1"/>
    <col min="8965" max="8965" width="7.140625" style="1" customWidth="1"/>
    <col min="8966" max="9216" width="9.140625" style="1"/>
    <col min="9217" max="9217" width="7.140625" style="1" customWidth="1"/>
    <col min="9218" max="9218" width="13.7109375" style="1" customWidth="1"/>
    <col min="9219" max="9219" width="154.28515625" style="1" customWidth="1"/>
    <col min="9220" max="9220" width="14.7109375" style="1" customWidth="1"/>
    <col min="9221" max="9221" width="7.140625" style="1" customWidth="1"/>
    <col min="9222" max="9472" width="9.140625" style="1"/>
    <col min="9473" max="9473" width="7.140625" style="1" customWidth="1"/>
    <col min="9474" max="9474" width="13.7109375" style="1" customWidth="1"/>
    <col min="9475" max="9475" width="154.28515625" style="1" customWidth="1"/>
    <col min="9476" max="9476" width="14.7109375" style="1" customWidth="1"/>
    <col min="9477" max="9477" width="7.140625" style="1" customWidth="1"/>
    <col min="9478" max="9728" width="9.140625" style="1"/>
    <col min="9729" max="9729" width="7.140625" style="1" customWidth="1"/>
    <col min="9730" max="9730" width="13.7109375" style="1" customWidth="1"/>
    <col min="9731" max="9731" width="154.28515625" style="1" customWidth="1"/>
    <col min="9732" max="9732" width="14.7109375" style="1" customWidth="1"/>
    <col min="9733" max="9733" width="7.140625" style="1" customWidth="1"/>
    <col min="9734" max="9984" width="9.140625" style="1"/>
    <col min="9985" max="9985" width="7.140625" style="1" customWidth="1"/>
    <col min="9986" max="9986" width="13.7109375" style="1" customWidth="1"/>
    <col min="9987" max="9987" width="154.28515625" style="1" customWidth="1"/>
    <col min="9988" max="9988" width="14.7109375" style="1" customWidth="1"/>
    <col min="9989" max="9989" width="7.140625" style="1" customWidth="1"/>
    <col min="9990" max="10240" width="9.140625" style="1"/>
    <col min="10241" max="10241" width="7.140625" style="1" customWidth="1"/>
    <col min="10242" max="10242" width="13.7109375" style="1" customWidth="1"/>
    <col min="10243" max="10243" width="154.28515625" style="1" customWidth="1"/>
    <col min="10244" max="10244" width="14.7109375" style="1" customWidth="1"/>
    <col min="10245" max="10245" width="7.140625" style="1" customWidth="1"/>
    <col min="10246" max="10496" width="9.140625" style="1"/>
    <col min="10497" max="10497" width="7.140625" style="1" customWidth="1"/>
    <col min="10498" max="10498" width="13.7109375" style="1" customWidth="1"/>
    <col min="10499" max="10499" width="154.28515625" style="1" customWidth="1"/>
    <col min="10500" max="10500" width="14.7109375" style="1" customWidth="1"/>
    <col min="10501" max="10501" width="7.140625" style="1" customWidth="1"/>
    <col min="10502" max="10752" width="9.140625" style="1"/>
    <col min="10753" max="10753" width="7.140625" style="1" customWidth="1"/>
    <col min="10754" max="10754" width="13.7109375" style="1" customWidth="1"/>
    <col min="10755" max="10755" width="154.28515625" style="1" customWidth="1"/>
    <col min="10756" max="10756" width="14.7109375" style="1" customWidth="1"/>
    <col min="10757" max="10757" width="7.140625" style="1" customWidth="1"/>
    <col min="10758" max="11008" width="9.140625" style="1"/>
    <col min="11009" max="11009" width="7.140625" style="1" customWidth="1"/>
    <col min="11010" max="11010" width="13.7109375" style="1" customWidth="1"/>
    <col min="11011" max="11011" width="154.28515625" style="1" customWidth="1"/>
    <col min="11012" max="11012" width="14.7109375" style="1" customWidth="1"/>
    <col min="11013" max="11013" width="7.140625" style="1" customWidth="1"/>
    <col min="11014" max="11264" width="9.140625" style="1"/>
    <col min="11265" max="11265" width="7.140625" style="1" customWidth="1"/>
    <col min="11266" max="11266" width="13.7109375" style="1" customWidth="1"/>
    <col min="11267" max="11267" width="154.28515625" style="1" customWidth="1"/>
    <col min="11268" max="11268" width="14.7109375" style="1" customWidth="1"/>
    <col min="11269" max="11269" width="7.140625" style="1" customWidth="1"/>
    <col min="11270" max="11520" width="9.140625" style="1"/>
    <col min="11521" max="11521" width="7.140625" style="1" customWidth="1"/>
    <col min="11522" max="11522" width="13.7109375" style="1" customWidth="1"/>
    <col min="11523" max="11523" width="154.28515625" style="1" customWidth="1"/>
    <col min="11524" max="11524" width="14.7109375" style="1" customWidth="1"/>
    <col min="11525" max="11525" width="7.140625" style="1" customWidth="1"/>
    <col min="11526" max="11776" width="9.140625" style="1"/>
    <col min="11777" max="11777" width="7.140625" style="1" customWidth="1"/>
    <col min="11778" max="11778" width="13.7109375" style="1" customWidth="1"/>
    <col min="11779" max="11779" width="154.28515625" style="1" customWidth="1"/>
    <col min="11780" max="11780" width="14.7109375" style="1" customWidth="1"/>
    <col min="11781" max="11781" width="7.140625" style="1" customWidth="1"/>
    <col min="11782" max="12032" width="9.140625" style="1"/>
    <col min="12033" max="12033" width="7.140625" style="1" customWidth="1"/>
    <col min="12034" max="12034" width="13.7109375" style="1" customWidth="1"/>
    <col min="12035" max="12035" width="154.28515625" style="1" customWidth="1"/>
    <col min="12036" max="12036" width="14.7109375" style="1" customWidth="1"/>
    <col min="12037" max="12037" width="7.140625" style="1" customWidth="1"/>
    <col min="12038" max="12288" width="9.140625" style="1"/>
    <col min="12289" max="12289" width="7.140625" style="1" customWidth="1"/>
    <col min="12290" max="12290" width="13.7109375" style="1" customWidth="1"/>
    <col min="12291" max="12291" width="154.28515625" style="1" customWidth="1"/>
    <col min="12292" max="12292" width="14.7109375" style="1" customWidth="1"/>
    <col min="12293" max="12293" width="7.140625" style="1" customWidth="1"/>
    <col min="12294" max="12544" width="9.140625" style="1"/>
    <col min="12545" max="12545" width="7.140625" style="1" customWidth="1"/>
    <col min="12546" max="12546" width="13.7109375" style="1" customWidth="1"/>
    <col min="12547" max="12547" width="154.28515625" style="1" customWidth="1"/>
    <col min="12548" max="12548" width="14.7109375" style="1" customWidth="1"/>
    <col min="12549" max="12549" width="7.140625" style="1" customWidth="1"/>
    <col min="12550" max="12800" width="9.140625" style="1"/>
    <col min="12801" max="12801" width="7.140625" style="1" customWidth="1"/>
    <col min="12802" max="12802" width="13.7109375" style="1" customWidth="1"/>
    <col min="12803" max="12803" width="154.28515625" style="1" customWidth="1"/>
    <col min="12804" max="12804" width="14.7109375" style="1" customWidth="1"/>
    <col min="12805" max="12805" width="7.140625" style="1" customWidth="1"/>
    <col min="12806" max="13056" width="9.140625" style="1"/>
    <col min="13057" max="13057" width="7.140625" style="1" customWidth="1"/>
    <col min="13058" max="13058" width="13.7109375" style="1" customWidth="1"/>
    <col min="13059" max="13059" width="154.28515625" style="1" customWidth="1"/>
    <col min="13060" max="13060" width="14.7109375" style="1" customWidth="1"/>
    <col min="13061" max="13061" width="7.140625" style="1" customWidth="1"/>
    <col min="13062" max="13312" width="9.140625" style="1"/>
    <col min="13313" max="13313" width="7.140625" style="1" customWidth="1"/>
    <col min="13314" max="13314" width="13.7109375" style="1" customWidth="1"/>
    <col min="13315" max="13315" width="154.28515625" style="1" customWidth="1"/>
    <col min="13316" max="13316" width="14.7109375" style="1" customWidth="1"/>
    <col min="13317" max="13317" width="7.140625" style="1" customWidth="1"/>
    <col min="13318" max="13568" width="9.140625" style="1"/>
    <col min="13569" max="13569" width="7.140625" style="1" customWidth="1"/>
    <col min="13570" max="13570" width="13.7109375" style="1" customWidth="1"/>
    <col min="13571" max="13571" width="154.28515625" style="1" customWidth="1"/>
    <col min="13572" max="13572" width="14.7109375" style="1" customWidth="1"/>
    <col min="13573" max="13573" width="7.140625" style="1" customWidth="1"/>
    <col min="13574" max="13824" width="9.140625" style="1"/>
    <col min="13825" max="13825" width="7.140625" style="1" customWidth="1"/>
    <col min="13826" max="13826" width="13.7109375" style="1" customWidth="1"/>
    <col min="13827" max="13827" width="154.28515625" style="1" customWidth="1"/>
    <col min="13828" max="13828" width="14.7109375" style="1" customWidth="1"/>
    <col min="13829" max="13829" width="7.140625" style="1" customWidth="1"/>
    <col min="13830" max="14080" width="9.140625" style="1"/>
    <col min="14081" max="14081" width="7.140625" style="1" customWidth="1"/>
    <col min="14082" max="14082" width="13.7109375" style="1" customWidth="1"/>
    <col min="14083" max="14083" width="154.28515625" style="1" customWidth="1"/>
    <col min="14084" max="14084" width="14.7109375" style="1" customWidth="1"/>
    <col min="14085" max="14085" width="7.140625" style="1" customWidth="1"/>
    <col min="14086" max="14336" width="9.140625" style="1"/>
    <col min="14337" max="14337" width="7.140625" style="1" customWidth="1"/>
    <col min="14338" max="14338" width="13.7109375" style="1" customWidth="1"/>
    <col min="14339" max="14339" width="154.28515625" style="1" customWidth="1"/>
    <col min="14340" max="14340" width="14.7109375" style="1" customWidth="1"/>
    <col min="14341" max="14341" width="7.140625" style="1" customWidth="1"/>
    <col min="14342" max="14592" width="9.140625" style="1"/>
    <col min="14593" max="14593" width="7.140625" style="1" customWidth="1"/>
    <col min="14594" max="14594" width="13.7109375" style="1" customWidth="1"/>
    <col min="14595" max="14595" width="154.28515625" style="1" customWidth="1"/>
    <col min="14596" max="14596" width="14.7109375" style="1" customWidth="1"/>
    <col min="14597" max="14597" width="7.140625" style="1" customWidth="1"/>
    <col min="14598" max="14848" width="9.140625" style="1"/>
    <col min="14849" max="14849" width="7.140625" style="1" customWidth="1"/>
    <col min="14850" max="14850" width="13.7109375" style="1" customWidth="1"/>
    <col min="14851" max="14851" width="154.28515625" style="1" customWidth="1"/>
    <col min="14852" max="14852" width="14.7109375" style="1" customWidth="1"/>
    <col min="14853" max="14853" width="7.140625" style="1" customWidth="1"/>
    <col min="14854" max="15104" width="9.140625" style="1"/>
    <col min="15105" max="15105" width="7.140625" style="1" customWidth="1"/>
    <col min="15106" max="15106" width="13.7109375" style="1" customWidth="1"/>
    <col min="15107" max="15107" width="154.28515625" style="1" customWidth="1"/>
    <col min="15108" max="15108" width="14.7109375" style="1" customWidth="1"/>
    <col min="15109" max="15109" width="7.140625" style="1" customWidth="1"/>
    <col min="15110" max="15360" width="9.140625" style="1"/>
    <col min="15361" max="15361" width="7.140625" style="1" customWidth="1"/>
    <col min="15362" max="15362" width="13.7109375" style="1" customWidth="1"/>
    <col min="15363" max="15363" width="154.28515625" style="1" customWidth="1"/>
    <col min="15364" max="15364" width="14.7109375" style="1" customWidth="1"/>
    <col min="15365" max="15365" width="7.140625" style="1" customWidth="1"/>
    <col min="15366" max="15616" width="9.140625" style="1"/>
    <col min="15617" max="15617" width="7.140625" style="1" customWidth="1"/>
    <col min="15618" max="15618" width="13.7109375" style="1" customWidth="1"/>
    <col min="15619" max="15619" width="154.28515625" style="1" customWidth="1"/>
    <col min="15620" max="15620" width="14.7109375" style="1" customWidth="1"/>
    <col min="15621" max="15621" width="7.140625" style="1" customWidth="1"/>
    <col min="15622" max="15872" width="9.140625" style="1"/>
    <col min="15873" max="15873" width="7.140625" style="1" customWidth="1"/>
    <col min="15874" max="15874" width="13.7109375" style="1" customWidth="1"/>
    <col min="15875" max="15875" width="154.28515625" style="1" customWidth="1"/>
    <col min="15876" max="15876" width="14.7109375" style="1" customWidth="1"/>
    <col min="15877" max="15877" width="7.140625" style="1" customWidth="1"/>
    <col min="15878" max="16128" width="9.140625" style="1"/>
    <col min="16129" max="16129" width="7.140625" style="1" customWidth="1"/>
    <col min="16130" max="16130" width="13.7109375" style="1" customWidth="1"/>
    <col min="16131" max="16131" width="154.28515625" style="1" customWidth="1"/>
    <col min="16132" max="16132" width="14.7109375" style="1" customWidth="1"/>
    <col min="16133" max="16133" width="7.140625" style="1" customWidth="1"/>
    <col min="16134" max="16384" width="9.140625" style="1"/>
  </cols>
  <sheetData>
    <row r="1" spans="1:5" ht="26.25" customHeight="1" x14ac:dyDescent="0.2">
      <c r="A1" s="154" t="s">
        <v>149</v>
      </c>
      <c r="B1" s="154"/>
      <c r="C1" s="154"/>
      <c r="D1" s="154"/>
      <c r="E1" s="154"/>
    </row>
    <row r="2" spans="1:5" ht="18.75" customHeight="1" x14ac:dyDescent="0.2">
      <c r="B2" s="5" t="s">
        <v>5</v>
      </c>
      <c r="C2" s="6" t="s">
        <v>250</v>
      </c>
      <c r="D2" s="7">
        <v>3</v>
      </c>
      <c r="E2" s="8"/>
    </row>
    <row r="3" spans="1:5" ht="18.75" customHeight="1" x14ac:dyDescent="0.2">
      <c r="B3" s="5" t="s">
        <v>6</v>
      </c>
      <c r="C3" s="6" t="s">
        <v>205</v>
      </c>
      <c r="D3" s="7">
        <v>4</v>
      </c>
      <c r="E3" s="8"/>
    </row>
    <row r="4" spans="1:5" ht="18.75" customHeight="1" x14ac:dyDescent="0.2">
      <c r="B4" s="5" t="s">
        <v>7</v>
      </c>
      <c r="C4" s="6" t="s">
        <v>206</v>
      </c>
      <c r="D4" s="7">
        <v>5</v>
      </c>
      <c r="E4" s="8"/>
    </row>
    <row r="5" spans="1:5" ht="18.75" customHeight="1" x14ac:dyDescent="0.2">
      <c r="B5" s="5" t="s">
        <v>8</v>
      </c>
      <c r="C5" s="6" t="s">
        <v>153</v>
      </c>
      <c r="D5" s="7">
        <v>7</v>
      </c>
      <c r="E5" s="8"/>
    </row>
    <row r="6" spans="1:5" ht="18.75" customHeight="1" x14ac:dyDescent="0.2">
      <c r="B6" s="5" t="s">
        <v>9</v>
      </c>
      <c r="C6" s="6" t="s">
        <v>207</v>
      </c>
      <c r="D6" s="7">
        <v>7</v>
      </c>
      <c r="E6" s="8"/>
    </row>
    <row r="7" spans="1:5" ht="18.75" customHeight="1" x14ac:dyDescent="0.2">
      <c r="B7" s="9" t="s">
        <v>10</v>
      </c>
      <c r="C7" s="10" t="s">
        <v>158</v>
      </c>
      <c r="D7" s="7">
        <v>8</v>
      </c>
      <c r="E7" s="8"/>
    </row>
    <row r="8" spans="1:5" ht="18.75" customHeight="1" x14ac:dyDescent="0.2">
      <c r="B8" s="9" t="s">
        <v>11</v>
      </c>
      <c r="C8" s="10" t="s">
        <v>251</v>
      </c>
      <c r="D8" s="7">
        <v>9</v>
      </c>
      <c r="E8" s="8"/>
    </row>
    <row r="9" spans="1:5" ht="18.75" customHeight="1" x14ac:dyDescent="0.2">
      <c r="B9" s="9" t="s">
        <v>12</v>
      </c>
      <c r="C9" s="10" t="s">
        <v>159</v>
      </c>
      <c r="D9" s="7">
        <v>10</v>
      </c>
      <c r="E9" s="8"/>
    </row>
    <row r="10" spans="1:5" ht="18.75" customHeight="1" x14ac:dyDescent="0.2">
      <c r="B10" s="11" t="s">
        <v>13</v>
      </c>
      <c r="C10" s="10" t="s">
        <v>226</v>
      </c>
      <c r="D10" s="7">
        <v>10</v>
      </c>
      <c r="E10" s="8"/>
    </row>
    <row r="11" spans="1:5" ht="18.75" customHeight="1" x14ac:dyDescent="0.2">
      <c r="B11" s="11" t="s">
        <v>14</v>
      </c>
      <c r="C11" s="10" t="s">
        <v>208</v>
      </c>
      <c r="D11" s="7">
        <v>11</v>
      </c>
      <c r="E11" s="8"/>
    </row>
    <row r="12" spans="1:5" ht="18.75" customHeight="1" x14ac:dyDescent="0.2">
      <c r="B12" s="11" t="s">
        <v>15</v>
      </c>
      <c r="C12" s="10" t="s">
        <v>154</v>
      </c>
      <c r="D12" s="7">
        <v>11</v>
      </c>
      <c r="E12" s="8"/>
    </row>
    <row r="13" spans="1:5" ht="18.75" customHeight="1" x14ac:dyDescent="0.2">
      <c r="B13" s="11" t="s">
        <v>16</v>
      </c>
      <c r="C13" s="10" t="s">
        <v>227</v>
      </c>
      <c r="D13" s="7">
        <v>12</v>
      </c>
      <c r="E13" s="8"/>
    </row>
    <row r="14" spans="1:5" ht="18.75" customHeight="1" x14ac:dyDescent="0.2">
      <c r="B14" s="11" t="s">
        <v>17</v>
      </c>
      <c r="C14" s="10" t="s">
        <v>160</v>
      </c>
      <c r="D14" s="7">
        <v>12</v>
      </c>
      <c r="E14" s="8"/>
    </row>
    <row r="15" spans="1:5" ht="18.75" customHeight="1" x14ac:dyDescent="0.2">
      <c r="B15" s="9" t="s">
        <v>18</v>
      </c>
      <c r="C15" s="10" t="s">
        <v>161</v>
      </c>
      <c r="D15" s="7">
        <v>13</v>
      </c>
      <c r="E15" s="8"/>
    </row>
    <row r="16" spans="1:5" ht="18.75" customHeight="1" x14ac:dyDescent="0.2">
      <c r="B16" s="9" t="s">
        <v>19</v>
      </c>
      <c r="C16" s="10" t="s">
        <v>162</v>
      </c>
      <c r="D16" s="7">
        <v>14</v>
      </c>
      <c r="E16" s="8"/>
    </row>
    <row r="17" spans="2:5" ht="18.75" customHeight="1" x14ac:dyDescent="0.2">
      <c r="B17" s="9" t="s">
        <v>20</v>
      </c>
      <c r="C17" s="10" t="s">
        <v>201</v>
      </c>
      <c r="D17" s="7">
        <v>15</v>
      </c>
      <c r="E17" s="8"/>
    </row>
    <row r="18" spans="2:5" ht="18.75" customHeight="1" x14ac:dyDescent="0.2">
      <c r="B18" s="9" t="s">
        <v>21</v>
      </c>
      <c r="C18" s="10" t="s">
        <v>228</v>
      </c>
      <c r="D18" s="7">
        <v>15</v>
      </c>
      <c r="E18" s="8"/>
    </row>
    <row r="19" spans="2:5" ht="18.75" customHeight="1" x14ac:dyDescent="0.2">
      <c r="B19" s="9" t="s">
        <v>22</v>
      </c>
      <c r="C19" s="10" t="s">
        <v>229</v>
      </c>
      <c r="D19" s="7">
        <v>16</v>
      </c>
      <c r="E19" s="8"/>
    </row>
    <row r="20" spans="2:5" ht="18.75" customHeight="1" x14ac:dyDescent="0.2">
      <c r="B20" s="9" t="s">
        <v>23</v>
      </c>
      <c r="C20" s="10" t="s">
        <v>209</v>
      </c>
      <c r="D20" s="7">
        <v>17</v>
      </c>
      <c r="E20" s="8"/>
    </row>
    <row r="21" spans="2:5" ht="18.75" customHeight="1" x14ac:dyDescent="0.2">
      <c r="B21" s="11" t="s">
        <v>24</v>
      </c>
      <c r="C21" s="10" t="s">
        <v>163</v>
      </c>
      <c r="D21" s="7">
        <v>18</v>
      </c>
      <c r="E21" s="8"/>
    </row>
    <row r="22" spans="2:5" ht="18.75" customHeight="1" x14ac:dyDescent="0.2">
      <c r="B22" s="9" t="s">
        <v>25</v>
      </c>
      <c r="C22" s="10" t="s">
        <v>210</v>
      </c>
      <c r="D22" s="7">
        <v>18</v>
      </c>
      <c r="E22" s="8"/>
    </row>
    <row r="23" spans="2:5" ht="18.75" customHeight="1" x14ac:dyDescent="0.2">
      <c r="B23" s="9" t="s">
        <v>26</v>
      </c>
      <c r="C23" s="10" t="s">
        <v>211</v>
      </c>
      <c r="D23" s="7">
        <v>19</v>
      </c>
      <c r="E23" s="8"/>
    </row>
    <row r="24" spans="2:5" ht="18.75" customHeight="1" x14ac:dyDescent="0.2">
      <c r="B24" s="9" t="s">
        <v>27</v>
      </c>
      <c r="C24" s="10" t="s">
        <v>230</v>
      </c>
      <c r="D24" s="7">
        <v>20</v>
      </c>
      <c r="E24" s="8"/>
    </row>
    <row r="25" spans="2:5" ht="18.75" customHeight="1" x14ac:dyDescent="0.2">
      <c r="B25" s="9" t="s">
        <v>28</v>
      </c>
      <c r="C25" s="10" t="s">
        <v>231</v>
      </c>
      <c r="D25" s="7">
        <v>21</v>
      </c>
      <c r="E25" s="8"/>
    </row>
    <row r="26" spans="2:5" ht="18.75" customHeight="1" x14ac:dyDescent="0.2">
      <c r="B26" s="9" t="s">
        <v>29</v>
      </c>
      <c r="C26" s="10" t="s">
        <v>155</v>
      </c>
      <c r="D26" s="7">
        <v>22</v>
      </c>
      <c r="E26" s="8"/>
    </row>
    <row r="27" spans="2:5" ht="18.75" customHeight="1" x14ac:dyDescent="0.2">
      <c r="B27" s="9" t="s">
        <v>30</v>
      </c>
      <c r="C27" s="10" t="s">
        <v>252</v>
      </c>
      <c r="D27" s="7">
        <v>23</v>
      </c>
      <c r="E27" s="8"/>
    </row>
    <row r="28" spans="2:5" ht="18.75" customHeight="1" x14ac:dyDescent="0.2">
      <c r="B28" s="9" t="s">
        <v>31</v>
      </c>
      <c r="C28" s="10" t="s">
        <v>232</v>
      </c>
      <c r="D28" s="7">
        <v>24</v>
      </c>
      <c r="E28" s="8"/>
    </row>
    <row r="29" spans="2:5" ht="18.75" customHeight="1" x14ac:dyDescent="0.2">
      <c r="B29" s="9" t="s">
        <v>32</v>
      </c>
      <c r="C29" s="10" t="s">
        <v>233</v>
      </c>
      <c r="D29" s="7">
        <v>25</v>
      </c>
      <c r="E29" s="8"/>
    </row>
    <row r="30" spans="2:5" ht="18.75" customHeight="1" x14ac:dyDescent="0.2">
      <c r="B30" s="9" t="s">
        <v>33</v>
      </c>
      <c r="C30" s="10" t="s">
        <v>164</v>
      </c>
      <c r="D30" s="7">
        <v>26</v>
      </c>
      <c r="E30" s="8"/>
    </row>
    <row r="31" spans="2:5" ht="18.75" customHeight="1" x14ac:dyDescent="0.2">
      <c r="B31" s="9" t="s">
        <v>34</v>
      </c>
      <c r="C31" s="10" t="s">
        <v>165</v>
      </c>
      <c r="D31" s="7">
        <v>27</v>
      </c>
      <c r="E31" s="8"/>
    </row>
    <row r="32" spans="2:5" ht="18.75" customHeight="1" x14ac:dyDescent="0.2">
      <c r="B32" s="9" t="s">
        <v>35</v>
      </c>
      <c r="C32" s="10" t="s">
        <v>253</v>
      </c>
      <c r="D32" s="7">
        <v>28</v>
      </c>
      <c r="E32" s="8"/>
    </row>
    <row r="33" spans="2:5" ht="18.75" customHeight="1" x14ac:dyDescent="0.2">
      <c r="B33" s="9" t="s">
        <v>36</v>
      </c>
      <c r="C33" s="10" t="s">
        <v>166</v>
      </c>
      <c r="D33" s="7">
        <v>29</v>
      </c>
      <c r="E33" s="8"/>
    </row>
    <row r="34" spans="2:5" ht="18.75" customHeight="1" x14ac:dyDescent="0.2">
      <c r="B34" s="9" t="s">
        <v>37</v>
      </c>
      <c r="C34" s="10" t="s">
        <v>254</v>
      </c>
      <c r="D34" s="7">
        <v>30</v>
      </c>
      <c r="E34" s="8"/>
    </row>
    <row r="35" spans="2:5" ht="18.75" customHeight="1" x14ac:dyDescent="0.2">
      <c r="B35" s="11" t="s">
        <v>38</v>
      </c>
      <c r="C35" s="10" t="s">
        <v>255</v>
      </c>
      <c r="D35" s="7">
        <v>31</v>
      </c>
      <c r="E35" s="8"/>
    </row>
    <row r="36" spans="2:5" ht="18.75" customHeight="1" x14ac:dyDescent="0.2">
      <c r="B36" s="11" t="s">
        <v>39</v>
      </c>
      <c r="C36" s="10" t="s">
        <v>256</v>
      </c>
      <c r="D36" s="7">
        <v>32</v>
      </c>
      <c r="E36" s="8"/>
    </row>
    <row r="37" spans="2:5" ht="18.75" customHeight="1" x14ac:dyDescent="0.2">
      <c r="B37" s="9" t="s">
        <v>40</v>
      </c>
      <c r="C37" s="10" t="s">
        <v>212</v>
      </c>
      <c r="D37" s="7">
        <v>33</v>
      </c>
      <c r="E37" s="8"/>
    </row>
    <row r="38" spans="2:5" ht="18.75" customHeight="1" x14ac:dyDescent="0.2">
      <c r="B38" s="11" t="s">
        <v>41</v>
      </c>
      <c r="C38" s="10" t="s">
        <v>257</v>
      </c>
      <c r="D38" s="7">
        <v>33</v>
      </c>
      <c r="E38" s="8"/>
    </row>
    <row r="39" spans="2:5" ht="18.75" customHeight="1" x14ac:dyDescent="0.2">
      <c r="B39" s="11" t="s">
        <v>42</v>
      </c>
      <c r="C39" s="10" t="s">
        <v>202</v>
      </c>
      <c r="D39" s="7">
        <v>34</v>
      </c>
      <c r="E39" s="8"/>
    </row>
    <row r="40" spans="2:5" ht="18.75" customHeight="1" x14ac:dyDescent="0.2">
      <c r="B40" s="9" t="s">
        <v>43</v>
      </c>
      <c r="C40" s="10" t="s">
        <v>234</v>
      </c>
      <c r="D40" s="7">
        <v>35</v>
      </c>
      <c r="E40" s="8"/>
    </row>
    <row r="41" spans="2:5" ht="18.75" customHeight="1" x14ac:dyDescent="0.2">
      <c r="B41" s="9" t="s">
        <v>44</v>
      </c>
      <c r="C41" s="10" t="s">
        <v>213</v>
      </c>
      <c r="D41" s="7">
        <v>36</v>
      </c>
      <c r="E41" s="8"/>
    </row>
    <row r="42" spans="2:5" ht="18.75" customHeight="1" x14ac:dyDescent="0.2">
      <c r="B42" s="9" t="s">
        <v>45</v>
      </c>
      <c r="C42" s="10" t="s">
        <v>235</v>
      </c>
      <c r="D42" s="7">
        <v>36</v>
      </c>
      <c r="E42" s="8"/>
    </row>
    <row r="43" spans="2:5" ht="18.75" customHeight="1" x14ac:dyDescent="0.2">
      <c r="B43" s="9" t="s">
        <v>46</v>
      </c>
      <c r="C43" s="10" t="s">
        <v>258</v>
      </c>
      <c r="D43" s="7">
        <v>37</v>
      </c>
      <c r="E43" s="8"/>
    </row>
    <row r="44" spans="2:5" ht="18.75" customHeight="1" x14ac:dyDescent="0.2">
      <c r="B44" s="9" t="s">
        <v>47</v>
      </c>
      <c r="C44" s="10" t="s">
        <v>259</v>
      </c>
      <c r="D44" s="7">
        <v>37</v>
      </c>
      <c r="E44" s="8"/>
    </row>
    <row r="45" spans="2:5" ht="18.75" customHeight="1" x14ac:dyDescent="0.2">
      <c r="B45" s="9" t="s">
        <v>48</v>
      </c>
      <c r="C45" s="10" t="s">
        <v>236</v>
      </c>
      <c r="D45" s="7">
        <v>37</v>
      </c>
      <c r="E45" s="8"/>
    </row>
    <row r="46" spans="2:5" ht="18.75" customHeight="1" x14ac:dyDescent="0.2">
      <c r="B46" s="9" t="s">
        <v>49</v>
      </c>
      <c r="C46" s="10" t="s">
        <v>237</v>
      </c>
      <c r="D46" s="7">
        <v>38</v>
      </c>
      <c r="E46" s="8"/>
    </row>
    <row r="47" spans="2:5" ht="18.75" customHeight="1" x14ac:dyDescent="0.2">
      <c r="B47" s="11" t="s">
        <v>50</v>
      </c>
      <c r="C47" s="10" t="s">
        <v>203</v>
      </c>
      <c r="D47" s="7">
        <v>38</v>
      </c>
      <c r="E47" s="8"/>
    </row>
    <row r="48" spans="2:5" ht="18.75" customHeight="1" x14ac:dyDescent="0.2">
      <c r="B48" s="11" t="s">
        <v>51</v>
      </c>
      <c r="C48" s="10" t="s">
        <v>200</v>
      </c>
      <c r="D48" s="7">
        <v>39</v>
      </c>
      <c r="E48" s="8"/>
    </row>
    <row r="49" spans="2:5" ht="18.75" customHeight="1" x14ac:dyDescent="0.2">
      <c r="B49" s="11" t="s">
        <v>52</v>
      </c>
      <c r="C49" s="10" t="s">
        <v>167</v>
      </c>
      <c r="D49" s="7">
        <v>40</v>
      </c>
      <c r="E49" s="8"/>
    </row>
    <row r="50" spans="2:5" ht="18.75" customHeight="1" x14ac:dyDescent="0.2">
      <c r="B50" s="9" t="s">
        <v>53</v>
      </c>
      <c r="C50" s="10" t="s">
        <v>238</v>
      </c>
      <c r="D50" s="7">
        <v>41</v>
      </c>
      <c r="E50" s="8"/>
    </row>
    <row r="51" spans="2:5" ht="18.75" customHeight="1" x14ac:dyDescent="0.2">
      <c r="B51" s="9" t="s">
        <v>54</v>
      </c>
      <c r="C51" s="10" t="s">
        <v>239</v>
      </c>
      <c r="D51" s="7">
        <v>42</v>
      </c>
      <c r="E51" s="8"/>
    </row>
    <row r="52" spans="2:5" ht="18.75" customHeight="1" x14ac:dyDescent="0.2">
      <c r="B52" s="11" t="s">
        <v>55</v>
      </c>
      <c r="C52" s="10" t="s">
        <v>240</v>
      </c>
      <c r="D52" s="7">
        <v>43</v>
      </c>
      <c r="E52" s="8"/>
    </row>
    <row r="53" spans="2:5" ht="18.75" customHeight="1" x14ac:dyDescent="0.2">
      <c r="B53" s="11" t="s">
        <v>56</v>
      </c>
      <c r="C53" s="10" t="s">
        <v>156</v>
      </c>
      <c r="D53" s="7">
        <v>44</v>
      </c>
      <c r="E53" s="8"/>
    </row>
    <row r="54" spans="2:5" ht="18.75" customHeight="1" x14ac:dyDescent="0.2">
      <c r="B54" s="11" t="s">
        <v>57</v>
      </c>
      <c r="C54" s="10" t="s">
        <v>204</v>
      </c>
      <c r="D54" s="7">
        <v>45</v>
      </c>
      <c r="E54" s="8"/>
    </row>
    <row r="55" spans="2:5" ht="18.75" customHeight="1" x14ac:dyDescent="0.2">
      <c r="B55" s="11" t="s">
        <v>58</v>
      </c>
      <c r="C55" s="10" t="s">
        <v>260</v>
      </c>
      <c r="D55" s="7">
        <v>46</v>
      </c>
      <c r="E55" s="8"/>
    </row>
    <row r="56" spans="2:5" ht="18.75" customHeight="1" x14ac:dyDescent="0.2">
      <c r="B56" s="11" t="s">
        <v>59</v>
      </c>
      <c r="C56" s="10" t="s">
        <v>261</v>
      </c>
      <c r="D56" s="7">
        <v>48</v>
      </c>
      <c r="E56" s="8"/>
    </row>
    <row r="57" spans="2:5" ht="18.75" customHeight="1" x14ac:dyDescent="0.2">
      <c r="B57" s="11" t="s">
        <v>60</v>
      </c>
      <c r="C57" s="10" t="s">
        <v>214</v>
      </c>
      <c r="D57" s="7">
        <v>49</v>
      </c>
      <c r="E57" s="8"/>
    </row>
    <row r="58" spans="2:5" ht="18.75" customHeight="1" x14ac:dyDescent="0.2">
      <c r="B58" s="11" t="s">
        <v>61</v>
      </c>
      <c r="C58" s="10" t="s">
        <v>215</v>
      </c>
      <c r="D58" s="7">
        <v>49</v>
      </c>
      <c r="E58" s="8"/>
    </row>
    <row r="59" spans="2:5" ht="18.75" customHeight="1" x14ac:dyDescent="0.2">
      <c r="B59" s="11" t="s">
        <v>62</v>
      </c>
      <c r="C59" s="10" t="s">
        <v>262</v>
      </c>
      <c r="D59" s="7">
        <v>50</v>
      </c>
      <c r="E59" s="8"/>
    </row>
    <row r="60" spans="2:5" ht="18.75" customHeight="1" x14ac:dyDescent="0.2">
      <c r="B60" s="11" t="s">
        <v>63</v>
      </c>
      <c r="C60" s="10" t="s">
        <v>263</v>
      </c>
      <c r="D60" s="7">
        <v>51</v>
      </c>
      <c r="E60" s="8"/>
    </row>
    <row r="61" spans="2:5" ht="18.75" customHeight="1" x14ac:dyDescent="0.2">
      <c r="B61" s="11" t="s">
        <v>64</v>
      </c>
      <c r="C61" s="10" t="s">
        <v>264</v>
      </c>
      <c r="D61" s="7">
        <v>52</v>
      </c>
      <c r="E61" s="8"/>
    </row>
    <row r="62" spans="2:5" ht="18.75" customHeight="1" x14ac:dyDescent="0.2">
      <c r="B62" s="11" t="s">
        <v>65</v>
      </c>
      <c r="C62" s="10" t="s">
        <v>265</v>
      </c>
      <c r="D62" s="7">
        <v>53</v>
      </c>
      <c r="E62" s="8"/>
    </row>
    <row r="63" spans="2:5" ht="18.75" customHeight="1" x14ac:dyDescent="0.2">
      <c r="B63" s="11" t="s">
        <v>66</v>
      </c>
      <c r="C63" s="10" t="s">
        <v>266</v>
      </c>
      <c r="D63" s="7">
        <v>54</v>
      </c>
      <c r="E63" s="8"/>
    </row>
    <row r="64" spans="2:5" ht="18.75" customHeight="1" x14ac:dyDescent="0.2">
      <c r="B64" s="11" t="s">
        <v>67</v>
      </c>
      <c r="C64" s="10" t="s">
        <v>168</v>
      </c>
      <c r="D64" s="7">
        <v>54</v>
      </c>
      <c r="E64" s="8"/>
    </row>
    <row r="65" spans="2:5" ht="18.75" customHeight="1" x14ac:dyDescent="0.2">
      <c r="B65" s="11" t="s">
        <v>68</v>
      </c>
      <c r="C65" s="10" t="s">
        <v>169</v>
      </c>
      <c r="D65" s="7">
        <v>55</v>
      </c>
      <c r="E65" s="8"/>
    </row>
    <row r="66" spans="2:5" ht="18.75" customHeight="1" x14ac:dyDescent="0.2">
      <c r="B66" s="11" t="s">
        <v>69</v>
      </c>
      <c r="C66" s="10" t="s">
        <v>170</v>
      </c>
      <c r="D66" s="7">
        <v>56</v>
      </c>
      <c r="E66" s="8"/>
    </row>
    <row r="67" spans="2:5" ht="18.75" customHeight="1" x14ac:dyDescent="0.2">
      <c r="B67" s="11" t="s">
        <v>70</v>
      </c>
      <c r="C67" s="10" t="s">
        <v>241</v>
      </c>
      <c r="D67" s="7">
        <v>57</v>
      </c>
      <c r="E67" s="8"/>
    </row>
    <row r="68" spans="2:5" ht="18.75" customHeight="1" x14ac:dyDescent="0.2">
      <c r="B68" s="11" t="s">
        <v>71</v>
      </c>
      <c r="C68" s="10" t="s">
        <v>171</v>
      </c>
      <c r="D68" s="7">
        <v>57</v>
      </c>
      <c r="E68" s="8"/>
    </row>
    <row r="69" spans="2:5" ht="18.75" customHeight="1" x14ac:dyDescent="0.2">
      <c r="B69" s="11" t="s">
        <v>72</v>
      </c>
      <c r="C69" s="10" t="s">
        <v>172</v>
      </c>
      <c r="D69" s="7">
        <v>58</v>
      </c>
      <c r="E69" s="8"/>
    </row>
    <row r="70" spans="2:5" ht="18.75" customHeight="1" x14ac:dyDescent="0.2">
      <c r="B70" s="11" t="s">
        <v>73</v>
      </c>
      <c r="C70" s="10" t="s">
        <v>242</v>
      </c>
      <c r="D70" s="7">
        <v>59</v>
      </c>
      <c r="E70" s="8"/>
    </row>
    <row r="71" spans="2:5" ht="18.75" customHeight="1" x14ac:dyDescent="0.2">
      <c r="B71" s="11" t="s">
        <v>74</v>
      </c>
      <c r="C71" s="10" t="s">
        <v>150</v>
      </c>
      <c r="D71" s="7">
        <v>60</v>
      </c>
      <c r="E71" s="8"/>
    </row>
    <row r="72" spans="2:5" ht="18.75" customHeight="1" x14ac:dyDescent="0.2">
      <c r="B72" s="11" t="s">
        <v>75</v>
      </c>
      <c r="C72" s="10" t="s">
        <v>151</v>
      </c>
      <c r="D72" s="7">
        <v>61</v>
      </c>
      <c r="E72" s="8"/>
    </row>
    <row r="73" spans="2:5" ht="18.75" customHeight="1" x14ac:dyDescent="0.2">
      <c r="B73" s="11" t="s">
        <v>76</v>
      </c>
      <c r="C73" s="10" t="s">
        <v>243</v>
      </c>
      <c r="D73" s="7">
        <v>62</v>
      </c>
      <c r="E73" s="8"/>
    </row>
    <row r="74" spans="2:5" ht="18.75" customHeight="1" x14ac:dyDescent="0.2">
      <c r="B74" s="11" t="s">
        <v>77</v>
      </c>
      <c r="C74" s="10" t="s">
        <v>152</v>
      </c>
      <c r="D74" s="7">
        <v>63</v>
      </c>
      <c r="E74" s="8"/>
    </row>
    <row r="75" spans="2:5" ht="18.75" customHeight="1" x14ac:dyDescent="0.2">
      <c r="B75" s="11" t="s">
        <v>78</v>
      </c>
      <c r="C75" s="10" t="s">
        <v>173</v>
      </c>
      <c r="D75" s="7">
        <v>64</v>
      </c>
      <c r="E75" s="8"/>
    </row>
    <row r="76" spans="2:5" ht="18.75" customHeight="1" x14ac:dyDescent="0.2">
      <c r="B76" s="11" t="s">
        <v>79</v>
      </c>
      <c r="C76" s="10" t="s">
        <v>174</v>
      </c>
      <c r="D76" s="7">
        <v>65</v>
      </c>
      <c r="E76" s="8"/>
    </row>
    <row r="77" spans="2:5" ht="18.75" customHeight="1" x14ac:dyDescent="0.2">
      <c r="B77" s="11" t="s">
        <v>80</v>
      </c>
      <c r="C77" s="10" t="s">
        <v>175</v>
      </c>
      <c r="D77" s="7">
        <v>65</v>
      </c>
      <c r="E77" s="8"/>
    </row>
    <row r="78" spans="2:5" ht="18.75" customHeight="1" x14ac:dyDescent="0.2">
      <c r="B78" s="11" t="s">
        <v>81</v>
      </c>
      <c r="C78" s="10" t="s">
        <v>267</v>
      </c>
      <c r="D78" s="7">
        <v>66</v>
      </c>
      <c r="E78" s="8"/>
    </row>
    <row r="79" spans="2:5" ht="18.75" customHeight="1" x14ac:dyDescent="0.2">
      <c r="B79" s="11" t="s">
        <v>82</v>
      </c>
      <c r="C79" s="10" t="s">
        <v>176</v>
      </c>
      <c r="D79" s="7">
        <v>67</v>
      </c>
      <c r="E79" s="8"/>
    </row>
    <row r="80" spans="2:5" ht="18.75" customHeight="1" x14ac:dyDescent="0.2">
      <c r="B80" s="11" t="s">
        <v>83</v>
      </c>
      <c r="C80" s="10" t="s">
        <v>177</v>
      </c>
      <c r="D80" s="7">
        <v>68</v>
      </c>
      <c r="E80" s="8"/>
    </row>
    <row r="81" spans="2:5" ht="18.75" customHeight="1" x14ac:dyDescent="0.2">
      <c r="B81" s="11" t="s">
        <v>84</v>
      </c>
      <c r="C81" s="10" t="s">
        <v>268</v>
      </c>
      <c r="D81" s="7">
        <v>69</v>
      </c>
      <c r="E81" s="8"/>
    </row>
    <row r="82" spans="2:5" ht="18.75" customHeight="1" x14ac:dyDescent="0.2">
      <c r="B82" s="11" t="s">
        <v>85</v>
      </c>
      <c r="C82" s="10" t="s">
        <v>178</v>
      </c>
      <c r="D82" s="7">
        <v>70</v>
      </c>
      <c r="E82" s="8"/>
    </row>
    <row r="83" spans="2:5" ht="18.75" customHeight="1" x14ac:dyDescent="0.2">
      <c r="B83" s="11" t="s">
        <v>86</v>
      </c>
      <c r="C83" s="10" t="s">
        <v>179</v>
      </c>
      <c r="D83" s="7">
        <v>71</v>
      </c>
      <c r="E83" s="8"/>
    </row>
    <row r="84" spans="2:5" ht="18.75" customHeight="1" x14ac:dyDescent="0.2">
      <c r="B84" s="11" t="s">
        <v>87</v>
      </c>
      <c r="C84" s="10" t="s">
        <v>180</v>
      </c>
      <c r="D84" s="7">
        <v>72</v>
      </c>
      <c r="E84" s="8"/>
    </row>
    <row r="85" spans="2:5" ht="18.75" customHeight="1" x14ac:dyDescent="0.2">
      <c r="B85" s="11" t="s">
        <v>88</v>
      </c>
      <c r="C85" s="10" t="s">
        <v>244</v>
      </c>
      <c r="D85" s="7">
        <v>72</v>
      </c>
      <c r="E85" s="8"/>
    </row>
    <row r="86" spans="2:5" ht="18.75" customHeight="1" x14ac:dyDescent="0.2">
      <c r="B86" s="11" t="s">
        <v>89</v>
      </c>
      <c r="C86" s="10" t="s">
        <v>181</v>
      </c>
      <c r="D86" s="7">
        <v>73</v>
      </c>
      <c r="E86" s="8"/>
    </row>
    <row r="87" spans="2:5" ht="18.75" customHeight="1" x14ac:dyDescent="0.2">
      <c r="B87" s="11" t="s">
        <v>90</v>
      </c>
      <c r="C87" s="10" t="s">
        <v>182</v>
      </c>
      <c r="D87" s="7">
        <v>74</v>
      </c>
      <c r="E87" s="8"/>
    </row>
    <row r="88" spans="2:5" ht="18.75" customHeight="1" x14ac:dyDescent="0.2">
      <c r="B88" s="11" t="s">
        <v>91</v>
      </c>
      <c r="C88" s="10" t="s">
        <v>183</v>
      </c>
      <c r="D88" s="7">
        <v>75</v>
      </c>
      <c r="E88" s="8"/>
    </row>
    <row r="89" spans="2:5" ht="18.75" customHeight="1" x14ac:dyDescent="0.2">
      <c r="B89" s="11" t="s">
        <v>92</v>
      </c>
      <c r="C89" s="10" t="s">
        <v>245</v>
      </c>
      <c r="D89" s="7">
        <v>75</v>
      </c>
      <c r="E89" s="8"/>
    </row>
    <row r="90" spans="2:5" ht="18.75" customHeight="1" x14ac:dyDescent="0.2">
      <c r="B90" s="11" t="s">
        <v>93</v>
      </c>
      <c r="C90" s="10" t="s">
        <v>216</v>
      </c>
      <c r="D90" s="7">
        <v>76</v>
      </c>
      <c r="E90" s="8"/>
    </row>
    <row r="91" spans="2:5" ht="18.75" customHeight="1" x14ac:dyDescent="0.2">
      <c r="B91" s="11" t="s">
        <v>94</v>
      </c>
      <c r="C91" s="10" t="s">
        <v>217</v>
      </c>
      <c r="D91" s="7">
        <v>77</v>
      </c>
      <c r="E91" s="8"/>
    </row>
    <row r="92" spans="2:5" ht="18.75" customHeight="1" x14ac:dyDescent="0.2">
      <c r="B92" s="11" t="s">
        <v>95</v>
      </c>
      <c r="C92" s="10" t="s">
        <v>269</v>
      </c>
      <c r="D92" s="7">
        <v>78</v>
      </c>
      <c r="E92" s="8"/>
    </row>
    <row r="93" spans="2:5" ht="18.75" customHeight="1" x14ac:dyDescent="0.2">
      <c r="B93" s="11" t="s">
        <v>96</v>
      </c>
      <c r="C93" s="10" t="s">
        <v>218</v>
      </c>
      <c r="D93" s="7">
        <v>79</v>
      </c>
      <c r="E93" s="8"/>
    </row>
    <row r="94" spans="2:5" ht="18.75" customHeight="1" x14ac:dyDescent="0.2">
      <c r="B94" s="11" t="s">
        <v>97</v>
      </c>
      <c r="C94" s="10" t="s">
        <v>219</v>
      </c>
      <c r="D94" s="7">
        <v>80</v>
      </c>
      <c r="E94" s="8"/>
    </row>
    <row r="95" spans="2:5" ht="18.75" customHeight="1" x14ac:dyDescent="0.2">
      <c r="B95" s="11" t="s">
        <v>98</v>
      </c>
      <c r="C95" s="10" t="s">
        <v>184</v>
      </c>
      <c r="D95" s="7">
        <v>81</v>
      </c>
      <c r="E95" s="8"/>
    </row>
    <row r="96" spans="2:5" ht="18.75" customHeight="1" x14ac:dyDescent="0.2">
      <c r="B96" s="11" t="s">
        <v>99</v>
      </c>
      <c r="C96" s="10" t="s">
        <v>246</v>
      </c>
      <c r="D96" s="7">
        <v>82</v>
      </c>
      <c r="E96" s="8"/>
    </row>
    <row r="97" spans="2:5" ht="18.75" customHeight="1" x14ac:dyDescent="0.2">
      <c r="B97" s="11" t="s">
        <v>100</v>
      </c>
      <c r="C97" s="10" t="s">
        <v>220</v>
      </c>
      <c r="D97" s="7">
        <v>83</v>
      </c>
      <c r="E97" s="8"/>
    </row>
    <row r="98" spans="2:5" ht="18.75" customHeight="1" x14ac:dyDescent="0.2">
      <c r="B98" s="11" t="s">
        <v>101</v>
      </c>
      <c r="C98" s="10" t="s">
        <v>270</v>
      </c>
      <c r="D98" s="7">
        <v>84</v>
      </c>
      <c r="E98" s="8"/>
    </row>
    <row r="99" spans="2:5" ht="18.75" customHeight="1" x14ac:dyDescent="0.2">
      <c r="B99" s="11" t="s">
        <v>102</v>
      </c>
      <c r="C99" s="10" t="s">
        <v>185</v>
      </c>
      <c r="D99" s="7">
        <v>85</v>
      </c>
      <c r="E99" s="8"/>
    </row>
    <row r="100" spans="2:5" ht="18.75" customHeight="1" x14ac:dyDescent="0.2">
      <c r="B100" s="11" t="s">
        <v>103</v>
      </c>
      <c r="C100" s="10" t="s">
        <v>186</v>
      </c>
      <c r="D100" s="7">
        <v>86</v>
      </c>
      <c r="E100" s="8"/>
    </row>
    <row r="101" spans="2:5" ht="18.75" customHeight="1" x14ac:dyDescent="0.2">
      <c r="B101" s="11" t="s">
        <v>104</v>
      </c>
      <c r="C101" s="10" t="s">
        <v>187</v>
      </c>
      <c r="D101" s="7">
        <v>87</v>
      </c>
      <c r="E101" s="8"/>
    </row>
    <row r="102" spans="2:5" ht="18.75" customHeight="1" x14ac:dyDescent="0.2">
      <c r="B102" s="11" t="s">
        <v>105</v>
      </c>
      <c r="C102" s="10" t="s">
        <v>247</v>
      </c>
      <c r="D102" s="7">
        <v>87</v>
      </c>
      <c r="E102" s="8"/>
    </row>
    <row r="103" spans="2:5" ht="18.75" customHeight="1" x14ac:dyDescent="0.2">
      <c r="B103" s="11" t="s">
        <v>106</v>
      </c>
      <c r="C103" s="10" t="s">
        <v>188</v>
      </c>
      <c r="D103" s="7">
        <v>88</v>
      </c>
      <c r="E103" s="8"/>
    </row>
    <row r="104" spans="2:5" ht="18.75" customHeight="1" x14ac:dyDescent="0.2">
      <c r="B104" s="11" t="s">
        <v>107</v>
      </c>
      <c r="C104" s="10" t="s">
        <v>189</v>
      </c>
      <c r="D104" s="7">
        <v>88</v>
      </c>
      <c r="E104" s="8"/>
    </row>
    <row r="105" spans="2:5" ht="18.75" customHeight="1" x14ac:dyDescent="0.2">
      <c r="B105" s="11" t="s">
        <v>108</v>
      </c>
      <c r="C105" s="10" t="s">
        <v>271</v>
      </c>
      <c r="D105" s="7">
        <v>89</v>
      </c>
      <c r="E105" s="8"/>
    </row>
    <row r="106" spans="2:5" ht="18.75" customHeight="1" x14ac:dyDescent="0.2">
      <c r="B106" s="11" t="s">
        <v>109</v>
      </c>
      <c r="C106" s="10" t="s">
        <v>190</v>
      </c>
      <c r="D106" s="7">
        <v>89</v>
      </c>
      <c r="E106" s="8"/>
    </row>
    <row r="107" spans="2:5" ht="18.75" customHeight="1" x14ac:dyDescent="0.2">
      <c r="B107" s="11" t="s">
        <v>110</v>
      </c>
      <c r="C107" s="10" t="s">
        <v>191</v>
      </c>
      <c r="D107" s="7">
        <v>90</v>
      </c>
      <c r="E107" s="8"/>
    </row>
    <row r="108" spans="2:5" ht="18.75" customHeight="1" x14ac:dyDescent="0.2">
      <c r="B108" s="11" t="s">
        <v>111</v>
      </c>
      <c r="C108" s="10" t="s">
        <v>272</v>
      </c>
      <c r="D108" s="7">
        <v>91</v>
      </c>
      <c r="E108" s="8"/>
    </row>
    <row r="109" spans="2:5" ht="18.75" customHeight="1" x14ac:dyDescent="0.2">
      <c r="B109" s="11" t="s">
        <v>112</v>
      </c>
      <c r="C109" s="10" t="s">
        <v>213</v>
      </c>
      <c r="D109" s="7">
        <v>93</v>
      </c>
      <c r="E109" s="8"/>
    </row>
    <row r="110" spans="2:5" ht="18.75" customHeight="1" x14ac:dyDescent="0.2">
      <c r="B110" s="11" t="s">
        <v>113</v>
      </c>
      <c r="C110" s="10" t="s">
        <v>235</v>
      </c>
      <c r="D110" s="7">
        <v>93</v>
      </c>
      <c r="E110" s="8"/>
    </row>
    <row r="111" spans="2:5" ht="18.75" customHeight="1" x14ac:dyDescent="0.2">
      <c r="B111" s="11" t="s">
        <v>114</v>
      </c>
      <c r="C111" s="10" t="s">
        <v>258</v>
      </c>
      <c r="D111" s="7">
        <v>94</v>
      </c>
      <c r="E111" s="8"/>
    </row>
    <row r="112" spans="2:5" ht="18.75" customHeight="1" x14ac:dyDescent="0.2">
      <c r="B112" s="11" t="s">
        <v>115</v>
      </c>
      <c r="C112" s="10" t="s">
        <v>259</v>
      </c>
      <c r="D112" s="7">
        <v>94</v>
      </c>
      <c r="E112" s="8"/>
    </row>
    <row r="113" spans="2:5" ht="18.75" customHeight="1" x14ac:dyDescent="0.2">
      <c r="B113" s="11" t="s">
        <v>116</v>
      </c>
      <c r="C113" s="10" t="s">
        <v>192</v>
      </c>
      <c r="D113" s="7">
        <v>94</v>
      </c>
      <c r="E113" s="8"/>
    </row>
    <row r="114" spans="2:5" ht="18.75" customHeight="1" x14ac:dyDescent="0.2">
      <c r="B114" s="11" t="s">
        <v>117</v>
      </c>
      <c r="C114" s="10" t="s">
        <v>273</v>
      </c>
      <c r="D114" s="7">
        <v>95</v>
      </c>
      <c r="E114" s="8"/>
    </row>
    <row r="115" spans="2:5" ht="18.75" customHeight="1" x14ac:dyDescent="0.2">
      <c r="B115" s="11" t="s">
        <v>118</v>
      </c>
      <c r="C115" s="10" t="s">
        <v>193</v>
      </c>
      <c r="D115" s="7">
        <v>96</v>
      </c>
      <c r="E115" s="8"/>
    </row>
    <row r="116" spans="2:5" ht="18.75" customHeight="1" x14ac:dyDescent="0.2">
      <c r="B116" s="11" t="s">
        <v>119</v>
      </c>
      <c r="C116" s="10" t="s">
        <v>194</v>
      </c>
      <c r="D116" s="7">
        <v>97</v>
      </c>
      <c r="E116" s="8"/>
    </row>
    <row r="117" spans="2:5" ht="18.75" customHeight="1" x14ac:dyDescent="0.2">
      <c r="B117" s="11" t="s">
        <v>120</v>
      </c>
      <c r="C117" s="10" t="s">
        <v>248</v>
      </c>
      <c r="D117" s="7">
        <v>98</v>
      </c>
      <c r="E117" s="8"/>
    </row>
    <row r="118" spans="2:5" ht="18.75" customHeight="1" x14ac:dyDescent="0.2">
      <c r="B118" s="11" t="s">
        <v>121</v>
      </c>
      <c r="C118" s="10" t="s">
        <v>274</v>
      </c>
      <c r="D118" s="7">
        <v>99</v>
      </c>
      <c r="E118" s="8"/>
    </row>
    <row r="119" spans="2:5" ht="18.75" customHeight="1" x14ac:dyDescent="0.2">
      <c r="B119" s="11" t="s">
        <v>122</v>
      </c>
      <c r="C119" s="10" t="s">
        <v>275</v>
      </c>
      <c r="D119" s="7">
        <v>100</v>
      </c>
      <c r="E119" s="8"/>
    </row>
    <row r="120" spans="2:5" ht="18.75" customHeight="1" x14ac:dyDescent="0.2">
      <c r="B120" s="11" t="s">
        <v>123</v>
      </c>
      <c r="C120" s="10" t="s">
        <v>276</v>
      </c>
      <c r="D120" s="7">
        <v>101</v>
      </c>
      <c r="E120" s="8"/>
    </row>
    <row r="121" spans="2:5" ht="18.75" customHeight="1" x14ac:dyDescent="0.2">
      <c r="B121" s="11" t="s">
        <v>124</v>
      </c>
      <c r="C121" s="10" t="s">
        <v>221</v>
      </c>
      <c r="D121" s="7">
        <v>102</v>
      </c>
      <c r="E121" s="8"/>
    </row>
    <row r="122" spans="2:5" ht="18.75" customHeight="1" x14ac:dyDescent="0.2">
      <c r="B122" s="11" t="s">
        <v>125</v>
      </c>
      <c r="C122" s="10" t="s">
        <v>157</v>
      </c>
      <c r="D122" s="7">
        <v>103</v>
      </c>
      <c r="E122" s="8"/>
    </row>
    <row r="123" spans="2:5" ht="18.75" customHeight="1" x14ac:dyDescent="0.2">
      <c r="B123" s="11" t="s">
        <v>126</v>
      </c>
      <c r="C123" s="10" t="s">
        <v>222</v>
      </c>
      <c r="D123" s="7">
        <v>104</v>
      </c>
      <c r="E123" s="8"/>
    </row>
    <row r="124" spans="2:5" ht="18.75" customHeight="1" x14ac:dyDescent="0.2">
      <c r="B124" s="11" t="s">
        <v>127</v>
      </c>
      <c r="C124" s="10" t="s">
        <v>277</v>
      </c>
      <c r="D124" s="7">
        <v>105</v>
      </c>
      <c r="E124" s="8"/>
    </row>
    <row r="125" spans="2:5" ht="18.75" customHeight="1" x14ac:dyDescent="0.2">
      <c r="B125" s="11" t="s">
        <v>128</v>
      </c>
      <c r="C125" s="10" t="s">
        <v>248</v>
      </c>
      <c r="D125" s="7">
        <v>106</v>
      </c>
      <c r="E125" s="8"/>
    </row>
    <row r="126" spans="2:5" ht="18.75" customHeight="1" x14ac:dyDescent="0.2">
      <c r="B126" s="11" t="s">
        <v>129</v>
      </c>
      <c r="C126" s="10" t="s">
        <v>195</v>
      </c>
      <c r="D126" s="7">
        <v>107</v>
      </c>
      <c r="E126" s="8"/>
    </row>
    <row r="127" spans="2:5" ht="18.75" customHeight="1" x14ac:dyDescent="0.2">
      <c r="B127" s="11" t="s">
        <v>130</v>
      </c>
      <c r="C127" s="10" t="s">
        <v>196</v>
      </c>
      <c r="D127" s="7">
        <v>108</v>
      </c>
      <c r="E127" s="8"/>
    </row>
    <row r="128" spans="2:5" ht="18.75" customHeight="1" x14ac:dyDescent="0.2">
      <c r="B128" s="11" t="s">
        <v>131</v>
      </c>
      <c r="C128" s="10" t="s">
        <v>249</v>
      </c>
      <c r="D128" s="7">
        <v>109</v>
      </c>
      <c r="E128" s="8"/>
    </row>
    <row r="129" spans="2:5" ht="18.75" customHeight="1" x14ac:dyDescent="0.2">
      <c r="B129" s="11" t="s">
        <v>132</v>
      </c>
      <c r="C129" s="10" t="s">
        <v>278</v>
      </c>
      <c r="D129" s="7">
        <v>110</v>
      </c>
      <c r="E129" s="8"/>
    </row>
    <row r="130" spans="2:5" ht="18.75" customHeight="1" x14ac:dyDescent="0.2">
      <c r="B130" s="11" t="s">
        <v>133</v>
      </c>
      <c r="C130" s="10" t="s">
        <v>197</v>
      </c>
      <c r="D130" s="7">
        <v>112</v>
      </c>
      <c r="E130" s="8"/>
    </row>
    <row r="131" spans="2:5" ht="18.75" customHeight="1" x14ac:dyDescent="0.2">
      <c r="B131" s="11" t="s">
        <v>134</v>
      </c>
      <c r="C131" s="10" t="s">
        <v>223</v>
      </c>
      <c r="D131" s="7">
        <v>113</v>
      </c>
      <c r="E131" s="8"/>
    </row>
    <row r="132" spans="2:5" ht="18.75" customHeight="1" x14ac:dyDescent="0.2">
      <c r="B132" s="11" t="s">
        <v>135</v>
      </c>
      <c r="C132" s="10" t="s">
        <v>224</v>
      </c>
      <c r="D132" s="7">
        <v>114</v>
      </c>
      <c r="E132" s="8"/>
    </row>
    <row r="133" spans="2:5" ht="18.75" customHeight="1" x14ac:dyDescent="0.2">
      <c r="B133" s="11" t="s">
        <v>136</v>
      </c>
      <c r="C133" s="10" t="s">
        <v>198</v>
      </c>
      <c r="D133" s="7">
        <v>115</v>
      </c>
      <c r="E133" s="8"/>
    </row>
    <row r="134" spans="2:5" ht="18.75" customHeight="1" x14ac:dyDescent="0.2">
      <c r="B134" s="11" t="s">
        <v>137</v>
      </c>
      <c r="C134" s="10" t="s">
        <v>225</v>
      </c>
      <c r="D134" s="7">
        <v>116</v>
      </c>
      <c r="E134" s="8"/>
    </row>
    <row r="135" spans="2:5" ht="18.75" customHeight="1" x14ac:dyDescent="0.2">
      <c r="B135" s="11" t="s">
        <v>138</v>
      </c>
      <c r="C135" s="10" t="s">
        <v>279</v>
      </c>
      <c r="D135" s="7">
        <v>118</v>
      </c>
      <c r="E135" s="8"/>
    </row>
    <row r="136" spans="2:5" ht="18.75" customHeight="1" x14ac:dyDescent="0.2">
      <c r="B136" s="5" t="s">
        <v>139</v>
      </c>
      <c r="C136" s="6" t="s">
        <v>199</v>
      </c>
      <c r="D136" s="7">
        <v>121</v>
      </c>
      <c r="E136" s="8"/>
    </row>
    <row r="137" spans="2:5" x14ac:dyDescent="0.2">
      <c r="C137" s="10"/>
    </row>
    <row r="138" spans="2:5" x14ac:dyDescent="0.2">
      <c r="C138" s="10"/>
    </row>
    <row r="139" spans="2:5" x14ac:dyDescent="0.2">
      <c r="C139" s="10"/>
    </row>
    <row r="140" spans="2:5" x14ac:dyDescent="0.2">
      <c r="C140" s="10"/>
    </row>
    <row r="141" spans="2:5" x14ac:dyDescent="0.2">
      <c r="C141" s="10"/>
    </row>
    <row r="142" spans="2:5" x14ac:dyDescent="0.2">
      <c r="C142" s="10"/>
    </row>
    <row r="143" spans="2:5" x14ac:dyDescent="0.2">
      <c r="C143" s="10"/>
    </row>
    <row r="144" spans="2:5" x14ac:dyDescent="0.2">
      <c r="C144" s="10"/>
    </row>
    <row r="145" spans="2:5" x14ac:dyDescent="0.2">
      <c r="C145" s="10"/>
    </row>
    <row r="146" spans="2:5" x14ac:dyDescent="0.2">
      <c r="C146" s="10"/>
    </row>
    <row r="147" spans="2:5" x14ac:dyDescent="0.2">
      <c r="C147" s="10"/>
    </row>
    <row r="148" spans="2:5" x14ac:dyDescent="0.2">
      <c r="C148" s="10"/>
    </row>
    <row r="149" spans="2:5" x14ac:dyDescent="0.2">
      <c r="C149" s="10"/>
    </row>
    <row r="150" spans="2:5" x14ac:dyDescent="0.2">
      <c r="C150" s="10"/>
    </row>
    <row r="151" spans="2:5" x14ac:dyDescent="0.2">
      <c r="C151" s="10"/>
    </row>
    <row r="152" spans="2:5" x14ac:dyDescent="0.2">
      <c r="B152" s="2"/>
      <c r="C152" s="10"/>
      <c r="D152" s="7"/>
      <c r="E152" s="2"/>
    </row>
    <row r="153" spans="2:5" x14ac:dyDescent="0.2">
      <c r="B153" s="2"/>
      <c r="C153" s="10"/>
      <c r="D153" s="7"/>
      <c r="E153" s="2"/>
    </row>
    <row r="154" spans="2:5" x14ac:dyDescent="0.2">
      <c r="B154" s="2"/>
      <c r="C154" s="10"/>
      <c r="D154" s="7"/>
      <c r="E154" s="2"/>
    </row>
    <row r="155" spans="2:5" x14ac:dyDescent="0.2">
      <c r="B155" s="2"/>
      <c r="C155" s="10"/>
      <c r="D155" s="7"/>
      <c r="E155" s="2"/>
    </row>
    <row r="156" spans="2:5" s="3" customFormat="1" x14ac:dyDescent="0.2">
      <c r="B156" s="2"/>
      <c r="C156" s="10"/>
      <c r="E156" s="4"/>
    </row>
    <row r="157" spans="2:5" s="3" customFormat="1" x14ac:dyDescent="0.2">
      <c r="B157" s="2"/>
      <c r="C157" s="10"/>
      <c r="E157" s="4"/>
    </row>
    <row r="158" spans="2:5" s="3" customFormat="1" x14ac:dyDescent="0.2">
      <c r="B158" s="2"/>
      <c r="C158" s="10"/>
      <c r="E158" s="4"/>
    </row>
    <row r="159" spans="2:5" s="3" customFormat="1" x14ac:dyDescent="0.2">
      <c r="B159" s="2"/>
      <c r="C159" s="10"/>
      <c r="E159" s="4"/>
    </row>
    <row r="160" spans="2:5" s="3" customFormat="1" x14ac:dyDescent="0.2">
      <c r="B160" s="2"/>
      <c r="C160" s="10"/>
      <c r="E160" s="4"/>
    </row>
    <row r="161" spans="2:5" s="3" customFormat="1" x14ac:dyDescent="0.2">
      <c r="B161" s="2"/>
      <c r="C161" s="10"/>
      <c r="E161" s="4"/>
    </row>
    <row r="162" spans="2:5" s="3" customFormat="1" x14ac:dyDescent="0.2">
      <c r="B162" s="2"/>
      <c r="C162" s="10"/>
      <c r="E162" s="4"/>
    </row>
    <row r="163" spans="2:5" s="3" customFormat="1" x14ac:dyDescent="0.2">
      <c r="B163" s="2"/>
      <c r="C163" s="10"/>
      <c r="E163" s="4"/>
    </row>
    <row r="164" spans="2:5" s="3" customFormat="1" x14ac:dyDescent="0.2">
      <c r="B164" s="2"/>
      <c r="C164" s="10"/>
      <c r="E164" s="4"/>
    </row>
    <row r="165" spans="2:5" s="3" customFormat="1" x14ac:dyDescent="0.2">
      <c r="B165" s="2"/>
      <c r="C165" s="10"/>
      <c r="E165" s="4"/>
    </row>
    <row r="166" spans="2:5" s="3" customFormat="1" x14ac:dyDescent="0.2">
      <c r="B166" s="2"/>
      <c r="C166" s="10"/>
      <c r="E166" s="4"/>
    </row>
    <row r="167" spans="2:5" s="3" customFormat="1" x14ac:dyDescent="0.2">
      <c r="B167" s="2"/>
      <c r="C167" s="10"/>
      <c r="E167" s="4"/>
    </row>
    <row r="168" spans="2:5" s="3" customFormat="1" x14ac:dyDescent="0.2">
      <c r="B168" s="2"/>
      <c r="C168" s="10"/>
      <c r="E168" s="4"/>
    </row>
    <row r="169" spans="2:5" s="3" customFormat="1" x14ac:dyDescent="0.2">
      <c r="B169" s="2"/>
      <c r="C169" s="10"/>
      <c r="E169" s="4"/>
    </row>
    <row r="170" spans="2:5" s="3" customFormat="1" x14ac:dyDescent="0.2">
      <c r="B170" s="2"/>
      <c r="C170" s="10"/>
      <c r="E170" s="4"/>
    </row>
    <row r="171" spans="2:5" s="3" customFormat="1" x14ac:dyDescent="0.2">
      <c r="B171" s="2"/>
      <c r="C171" s="10"/>
      <c r="E171" s="4"/>
    </row>
    <row r="172" spans="2:5" s="3" customFormat="1" x14ac:dyDescent="0.2">
      <c r="B172" s="2"/>
      <c r="C172" s="10"/>
      <c r="E172" s="4"/>
    </row>
    <row r="173" spans="2:5" s="3" customFormat="1" x14ac:dyDescent="0.2">
      <c r="B173" s="2"/>
      <c r="C173" s="10"/>
      <c r="E173" s="4"/>
    </row>
    <row r="174" spans="2:5" s="3" customFormat="1" x14ac:dyDescent="0.2">
      <c r="B174" s="2"/>
      <c r="C174" s="10"/>
      <c r="E174" s="4"/>
    </row>
    <row r="175" spans="2:5" s="3" customFormat="1" x14ac:dyDescent="0.2">
      <c r="B175" s="2"/>
      <c r="C175" s="10"/>
      <c r="E175" s="4"/>
    </row>
    <row r="176" spans="2:5" s="3" customFormat="1" x14ac:dyDescent="0.2">
      <c r="B176" s="2"/>
      <c r="C176" s="10"/>
      <c r="E176" s="4"/>
    </row>
    <row r="177" spans="2:5" s="3" customFormat="1" x14ac:dyDescent="0.2">
      <c r="B177" s="2"/>
      <c r="C177" s="10"/>
      <c r="E177" s="4"/>
    </row>
    <row r="178" spans="2:5" s="3" customFormat="1" x14ac:dyDescent="0.2">
      <c r="B178" s="2"/>
      <c r="C178" s="10"/>
      <c r="E178" s="4"/>
    </row>
    <row r="179" spans="2:5" s="3" customFormat="1" x14ac:dyDescent="0.2">
      <c r="B179" s="2"/>
      <c r="C179" s="10"/>
      <c r="E179" s="4"/>
    </row>
    <row r="180" spans="2:5" s="3" customFormat="1" x14ac:dyDescent="0.2">
      <c r="B180" s="2"/>
      <c r="C180" s="10"/>
      <c r="E180" s="4"/>
    </row>
    <row r="181" spans="2:5" s="3" customFormat="1" x14ac:dyDescent="0.2">
      <c r="B181" s="2"/>
      <c r="C181" s="10"/>
      <c r="E181" s="4"/>
    </row>
    <row r="182" spans="2:5" s="3" customFormat="1" x14ac:dyDescent="0.2">
      <c r="B182" s="2"/>
      <c r="C182" s="10"/>
      <c r="E182" s="4"/>
    </row>
    <row r="183" spans="2:5" s="3" customFormat="1" x14ac:dyDescent="0.2">
      <c r="B183" s="2"/>
      <c r="C183" s="10"/>
      <c r="E183" s="4"/>
    </row>
    <row r="184" spans="2:5" s="3" customFormat="1" x14ac:dyDescent="0.2">
      <c r="B184" s="2"/>
      <c r="C184" s="10"/>
      <c r="E184" s="4"/>
    </row>
    <row r="185" spans="2:5" s="3" customFormat="1" x14ac:dyDescent="0.2">
      <c r="B185" s="2"/>
      <c r="C185" s="10"/>
      <c r="E185" s="4"/>
    </row>
    <row r="186" spans="2:5" s="3" customFormat="1" x14ac:dyDescent="0.2">
      <c r="B186" s="2"/>
      <c r="C186" s="10"/>
      <c r="E186" s="4"/>
    </row>
    <row r="187" spans="2:5" s="3" customFormat="1" x14ac:dyDescent="0.2">
      <c r="B187" s="2"/>
      <c r="C187" s="10"/>
      <c r="E187" s="4"/>
    </row>
    <row r="188" spans="2:5" s="3" customFormat="1" x14ac:dyDescent="0.2">
      <c r="B188" s="2"/>
      <c r="C188" s="10"/>
      <c r="E188" s="4"/>
    </row>
    <row r="189" spans="2:5" s="3" customFormat="1" x14ac:dyDescent="0.2">
      <c r="B189" s="2"/>
      <c r="C189" s="10"/>
      <c r="E189" s="4"/>
    </row>
    <row r="190" spans="2:5" s="3" customFormat="1" x14ac:dyDescent="0.2">
      <c r="B190" s="2"/>
      <c r="C190" s="10"/>
      <c r="E190" s="4"/>
    </row>
    <row r="191" spans="2:5" s="3" customFormat="1" x14ac:dyDescent="0.2">
      <c r="B191" s="2"/>
      <c r="C191" s="10"/>
      <c r="E191" s="4"/>
    </row>
    <row r="192" spans="2:5" s="3" customFormat="1" x14ac:dyDescent="0.2">
      <c r="B192" s="2"/>
      <c r="C192" s="10"/>
      <c r="E192" s="4"/>
    </row>
    <row r="193" spans="2:5" s="3" customFormat="1" x14ac:dyDescent="0.2">
      <c r="B193" s="2"/>
      <c r="C193" s="10"/>
      <c r="E193" s="4"/>
    </row>
    <row r="194" spans="2:5" s="3" customFormat="1" x14ac:dyDescent="0.2">
      <c r="B194" s="2"/>
      <c r="C194" s="10"/>
      <c r="E194" s="4"/>
    </row>
    <row r="195" spans="2:5" s="3" customFormat="1" x14ac:dyDescent="0.2">
      <c r="B195" s="2"/>
      <c r="C195" s="10"/>
      <c r="E195" s="4"/>
    </row>
    <row r="196" spans="2:5" s="3" customFormat="1" x14ac:dyDescent="0.2">
      <c r="B196" s="2"/>
      <c r="C196" s="10"/>
      <c r="E196" s="4"/>
    </row>
    <row r="197" spans="2:5" s="3" customFormat="1" x14ac:dyDescent="0.2">
      <c r="B197" s="2"/>
      <c r="C197" s="10"/>
      <c r="E197" s="4"/>
    </row>
    <row r="198" spans="2:5" s="3" customFormat="1" x14ac:dyDescent="0.2">
      <c r="B198" s="2"/>
      <c r="C198" s="10"/>
      <c r="E198" s="4"/>
    </row>
    <row r="199" spans="2:5" s="3" customFormat="1" x14ac:dyDescent="0.2">
      <c r="B199" s="2"/>
      <c r="C199" s="10"/>
      <c r="E199" s="4"/>
    </row>
    <row r="200" spans="2:5" s="3" customFormat="1" x14ac:dyDescent="0.2">
      <c r="B200" s="2"/>
      <c r="C200" s="10"/>
      <c r="E200" s="4"/>
    </row>
    <row r="201" spans="2:5" s="3" customFormat="1" x14ac:dyDescent="0.2">
      <c r="B201" s="2"/>
      <c r="C201" s="10"/>
      <c r="E201" s="4"/>
    </row>
    <row r="202" spans="2:5" s="3" customFormat="1" x14ac:dyDescent="0.2">
      <c r="B202" s="2"/>
      <c r="C202" s="10"/>
      <c r="E202" s="4"/>
    </row>
    <row r="203" spans="2:5" s="3" customFormat="1" x14ac:dyDescent="0.2">
      <c r="B203" s="2"/>
      <c r="C203" s="10"/>
      <c r="E203" s="4"/>
    </row>
    <row r="204" spans="2:5" s="3" customFormat="1" x14ac:dyDescent="0.2">
      <c r="B204" s="2"/>
      <c r="C204" s="10"/>
      <c r="E204" s="4"/>
    </row>
    <row r="205" spans="2:5" s="3" customFormat="1" x14ac:dyDescent="0.2">
      <c r="B205" s="2"/>
      <c r="C205" s="10"/>
      <c r="E205" s="4"/>
    </row>
    <row r="206" spans="2:5" s="3" customFormat="1" x14ac:dyDescent="0.2">
      <c r="B206" s="2"/>
      <c r="C206" s="10"/>
      <c r="E206" s="4"/>
    </row>
    <row r="207" spans="2:5" s="3" customFormat="1" x14ac:dyDescent="0.2">
      <c r="B207" s="2"/>
      <c r="C207" s="10"/>
      <c r="E207" s="4"/>
    </row>
    <row r="208" spans="2:5" s="3" customFormat="1" x14ac:dyDescent="0.2">
      <c r="B208" s="2"/>
      <c r="C208" s="10"/>
      <c r="E208" s="4"/>
    </row>
    <row r="209" spans="2:5" s="3" customFormat="1" x14ac:dyDescent="0.2">
      <c r="B209" s="2"/>
      <c r="C209" s="10"/>
      <c r="E209" s="4"/>
    </row>
    <row r="210" spans="2:5" s="3" customFormat="1" x14ac:dyDescent="0.2">
      <c r="B210" s="2"/>
      <c r="C210" s="10"/>
      <c r="E210" s="4"/>
    </row>
    <row r="211" spans="2:5" s="3" customFormat="1" x14ac:dyDescent="0.2">
      <c r="B211" s="2"/>
      <c r="C211" s="10"/>
      <c r="E211" s="4"/>
    </row>
    <row r="212" spans="2:5" s="3" customFormat="1" x14ac:dyDescent="0.2">
      <c r="B212" s="2"/>
      <c r="C212" s="10"/>
      <c r="E212" s="4"/>
    </row>
    <row r="213" spans="2:5" s="3" customFormat="1" x14ac:dyDescent="0.2">
      <c r="B213" s="2"/>
      <c r="C213" s="10"/>
      <c r="E213" s="4"/>
    </row>
    <row r="214" spans="2:5" s="3" customFormat="1" x14ac:dyDescent="0.2">
      <c r="B214" s="2"/>
      <c r="C214" s="10"/>
      <c r="E214" s="4"/>
    </row>
    <row r="215" spans="2:5" s="3" customFormat="1" x14ac:dyDescent="0.2">
      <c r="B215" s="2"/>
      <c r="C215" s="10"/>
      <c r="E215" s="4"/>
    </row>
    <row r="216" spans="2:5" s="3" customFormat="1" x14ac:dyDescent="0.2">
      <c r="B216" s="2"/>
      <c r="C216" s="10"/>
      <c r="E216" s="4"/>
    </row>
    <row r="217" spans="2:5" s="3" customFormat="1" x14ac:dyDescent="0.2">
      <c r="B217" s="2"/>
      <c r="C217" s="10"/>
      <c r="E217" s="4"/>
    </row>
    <row r="218" spans="2:5" s="3" customFormat="1" x14ac:dyDescent="0.2">
      <c r="B218" s="2"/>
      <c r="C218" s="10"/>
      <c r="E218" s="4"/>
    </row>
    <row r="219" spans="2:5" s="3" customFormat="1" x14ac:dyDescent="0.2">
      <c r="B219" s="2"/>
      <c r="C219" s="10"/>
      <c r="E219" s="4"/>
    </row>
    <row r="220" spans="2:5" s="3" customFormat="1" x14ac:dyDescent="0.2">
      <c r="B220" s="2"/>
      <c r="C220" s="10"/>
      <c r="E220" s="4"/>
    </row>
    <row r="221" spans="2:5" s="3" customFormat="1" x14ac:dyDescent="0.2">
      <c r="B221" s="2"/>
      <c r="C221" s="10"/>
      <c r="E221" s="4"/>
    </row>
    <row r="222" spans="2:5" s="3" customFormat="1" x14ac:dyDescent="0.2">
      <c r="B222" s="2"/>
      <c r="C222" s="10"/>
      <c r="E222" s="4"/>
    </row>
    <row r="223" spans="2:5" s="3" customFormat="1" x14ac:dyDescent="0.2">
      <c r="B223" s="2"/>
      <c r="C223" s="10"/>
      <c r="E223" s="4"/>
    </row>
    <row r="224" spans="2:5" s="3" customFormat="1" x14ac:dyDescent="0.2">
      <c r="B224" s="2"/>
      <c r="C224" s="10"/>
      <c r="E224" s="4"/>
    </row>
    <row r="225" spans="2:5" s="3" customFormat="1" x14ac:dyDescent="0.2">
      <c r="B225" s="2"/>
      <c r="C225" s="10"/>
      <c r="E225" s="4"/>
    </row>
    <row r="226" spans="2:5" s="3" customFormat="1" x14ac:dyDescent="0.2">
      <c r="B226" s="2"/>
      <c r="C226" s="10"/>
      <c r="E226" s="4"/>
    </row>
    <row r="227" spans="2:5" s="3" customFormat="1" x14ac:dyDescent="0.2">
      <c r="B227" s="2"/>
      <c r="C227" s="10"/>
      <c r="E227" s="4"/>
    </row>
    <row r="228" spans="2:5" s="3" customFormat="1" x14ac:dyDescent="0.2">
      <c r="B228" s="2"/>
      <c r="C228" s="10"/>
      <c r="E228" s="4"/>
    </row>
    <row r="229" spans="2:5" s="3" customFormat="1" x14ac:dyDescent="0.2">
      <c r="B229" s="2"/>
      <c r="C229" s="10"/>
      <c r="E229" s="4"/>
    </row>
    <row r="230" spans="2:5" s="3" customFormat="1" x14ac:dyDescent="0.2">
      <c r="B230" s="2"/>
      <c r="C230" s="10"/>
      <c r="E230" s="4"/>
    </row>
    <row r="231" spans="2:5" s="3" customFormat="1" x14ac:dyDescent="0.2">
      <c r="B231" s="2"/>
      <c r="C231" s="10"/>
      <c r="E231" s="4"/>
    </row>
    <row r="232" spans="2:5" s="3" customFormat="1" x14ac:dyDescent="0.2">
      <c r="B232" s="2"/>
      <c r="C232" s="10"/>
      <c r="E232" s="4"/>
    </row>
    <row r="233" spans="2:5" s="3" customFormat="1" x14ac:dyDescent="0.2">
      <c r="B233" s="2"/>
      <c r="C233" s="10"/>
      <c r="E233" s="4"/>
    </row>
    <row r="234" spans="2:5" s="3" customFormat="1" x14ac:dyDescent="0.2">
      <c r="B234" s="2"/>
      <c r="C234" s="10"/>
      <c r="E234" s="4"/>
    </row>
    <row r="235" spans="2:5" s="3" customFormat="1" x14ac:dyDescent="0.2">
      <c r="B235" s="2"/>
      <c r="C235" s="10"/>
      <c r="E235" s="4"/>
    </row>
    <row r="236" spans="2:5" s="3" customFormat="1" x14ac:dyDescent="0.2">
      <c r="B236" s="2"/>
      <c r="C236" s="10"/>
      <c r="E236" s="4"/>
    </row>
    <row r="237" spans="2:5" s="3" customFormat="1" x14ac:dyDescent="0.2">
      <c r="B237" s="2"/>
      <c r="C237" s="10"/>
      <c r="E237" s="4"/>
    </row>
    <row r="238" spans="2:5" s="3" customFormat="1" x14ac:dyDescent="0.2">
      <c r="B238" s="2"/>
      <c r="C238" s="10"/>
      <c r="E238" s="4"/>
    </row>
    <row r="239" spans="2:5" s="3" customFormat="1" x14ac:dyDescent="0.2">
      <c r="B239" s="2"/>
      <c r="C239" s="10"/>
      <c r="E239" s="4"/>
    </row>
    <row r="240" spans="2:5" s="3" customFormat="1" x14ac:dyDescent="0.2">
      <c r="B240" s="2"/>
      <c r="C240" s="10"/>
      <c r="E240" s="4"/>
    </row>
    <row r="241" spans="2:5" s="3" customFormat="1" x14ac:dyDescent="0.2">
      <c r="B241" s="2"/>
      <c r="C241" s="10"/>
      <c r="E241" s="4"/>
    </row>
    <row r="242" spans="2:5" s="3" customFormat="1" x14ac:dyDescent="0.2">
      <c r="B242" s="2"/>
      <c r="C242" s="10"/>
      <c r="E242" s="4"/>
    </row>
    <row r="243" spans="2:5" s="3" customFormat="1" x14ac:dyDescent="0.2">
      <c r="B243" s="2"/>
      <c r="C243" s="10"/>
      <c r="E243" s="4"/>
    </row>
    <row r="244" spans="2:5" s="3" customFormat="1" x14ac:dyDescent="0.2">
      <c r="B244" s="2"/>
      <c r="C244" s="10"/>
      <c r="E244" s="4"/>
    </row>
    <row r="245" spans="2:5" s="3" customFormat="1" x14ac:dyDescent="0.2">
      <c r="B245" s="2"/>
      <c r="C245" s="10"/>
      <c r="E245" s="4"/>
    </row>
    <row r="246" spans="2:5" s="3" customFormat="1" x14ac:dyDescent="0.2">
      <c r="B246" s="2"/>
      <c r="C246" s="10"/>
      <c r="E246" s="4"/>
    </row>
    <row r="247" spans="2:5" s="3" customFormat="1" x14ac:dyDescent="0.2">
      <c r="B247" s="2"/>
      <c r="C247" s="10"/>
      <c r="E247" s="4"/>
    </row>
    <row r="248" spans="2:5" s="3" customFormat="1" x14ac:dyDescent="0.2">
      <c r="B248" s="2"/>
      <c r="C248" s="10"/>
      <c r="E248" s="4"/>
    </row>
    <row r="249" spans="2:5" s="3" customFormat="1" x14ac:dyDescent="0.2">
      <c r="B249" s="2"/>
      <c r="C249" s="10"/>
      <c r="E249" s="4"/>
    </row>
    <row r="250" spans="2:5" s="3" customFormat="1" x14ac:dyDescent="0.2">
      <c r="B250" s="2"/>
      <c r="C250" s="10"/>
      <c r="E250" s="4"/>
    </row>
    <row r="251" spans="2:5" s="3" customFormat="1" x14ac:dyDescent="0.2">
      <c r="B251" s="2"/>
      <c r="C251" s="10"/>
      <c r="E251" s="4"/>
    </row>
    <row r="252" spans="2:5" s="3" customFormat="1" x14ac:dyDescent="0.2">
      <c r="B252" s="2"/>
      <c r="C252" s="10"/>
      <c r="E252" s="4"/>
    </row>
    <row r="253" spans="2:5" s="3" customFormat="1" x14ac:dyDescent="0.2">
      <c r="B253" s="2"/>
      <c r="C253" s="10"/>
      <c r="E253" s="4"/>
    </row>
    <row r="254" spans="2:5" s="3" customFormat="1" x14ac:dyDescent="0.2">
      <c r="B254" s="2"/>
      <c r="C254" s="10"/>
      <c r="E254" s="4"/>
    </row>
    <row r="255" spans="2:5" s="3" customFormat="1" x14ac:dyDescent="0.2">
      <c r="B255" s="2"/>
      <c r="C255" s="10"/>
      <c r="E255" s="4"/>
    </row>
    <row r="256" spans="2:5" s="3" customFormat="1" x14ac:dyDescent="0.2">
      <c r="B256" s="2"/>
      <c r="C256" s="10"/>
      <c r="E256" s="4"/>
    </row>
    <row r="257" spans="2:5" s="3" customFormat="1" x14ac:dyDescent="0.2">
      <c r="B257" s="2"/>
      <c r="C257" s="10"/>
      <c r="E257" s="4"/>
    </row>
    <row r="258" spans="2:5" s="3" customFormat="1" x14ac:dyDescent="0.2">
      <c r="B258" s="2"/>
      <c r="C258" s="10"/>
      <c r="E258" s="4"/>
    </row>
    <row r="259" spans="2:5" s="3" customFormat="1" x14ac:dyDescent="0.2">
      <c r="B259" s="2"/>
      <c r="C259" s="10"/>
      <c r="E259" s="4"/>
    </row>
    <row r="260" spans="2:5" s="3" customFormat="1" x14ac:dyDescent="0.2">
      <c r="B260" s="2"/>
      <c r="C260" s="10"/>
      <c r="E260" s="4"/>
    </row>
    <row r="261" spans="2:5" s="3" customFormat="1" x14ac:dyDescent="0.2">
      <c r="B261" s="2"/>
      <c r="C261" s="10"/>
      <c r="E261" s="4"/>
    </row>
    <row r="262" spans="2:5" s="3" customFormat="1" x14ac:dyDescent="0.2">
      <c r="B262" s="2"/>
      <c r="C262" s="10"/>
      <c r="E262" s="4"/>
    </row>
    <row r="263" spans="2:5" s="3" customFormat="1" x14ac:dyDescent="0.2">
      <c r="B263" s="2"/>
      <c r="C263" s="10"/>
      <c r="E263" s="4"/>
    </row>
    <row r="264" spans="2:5" s="3" customFormat="1" x14ac:dyDescent="0.2">
      <c r="B264" s="2"/>
      <c r="C264" s="10"/>
      <c r="E264" s="4"/>
    </row>
    <row r="265" spans="2:5" s="3" customFormat="1" x14ac:dyDescent="0.2">
      <c r="B265" s="2"/>
      <c r="C265" s="10"/>
      <c r="E265" s="4"/>
    </row>
    <row r="266" spans="2:5" s="3" customFormat="1" x14ac:dyDescent="0.2">
      <c r="B266" s="2"/>
      <c r="C266" s="10"/>
      <c r="E266" s="4"/>
    </row>
    <row r="267" spans="2:5" s="3" customFormat="1" x14ac:dyDescent="0.2">
      <c r="B267" s="2"/>
      <c r="C267" s="10"/>
      <c r="E267" s="4"/>
    </row>
    <row r="268" spans="2:5" s="3" customFormat="1" x14ac:dyDescent="0.2">
      <c r="B268" s="2"/>
      <c r="C268" s="10"/>
      <c r="E268" s="4"/>
    </row>
    <row r="269" spans="2:5" s="3" customFormat="1" x14ac:dyDescent="0.2">
      <c r="B269" s="2"/>
      <c r="C269" s="10"/>
      <c r="E269" s="4"/>
    </row>
    <row r="270" spans="2:5" s="3" customFormat="1" x14ac:dyDescent="0.2">
      <c r="B270" s="2"/>
      <c r="C270" s="10"/>
      <c r="E270" s="4"/>
    </row>
    <row r="271" spans="2:5" s="3" customFormat="1" x14ac:dyDescent="0.2">
      <c r="B271" s="2"/>
      <c r="C271" s="10"/>
      <c r="E271" s="4"/>
    </row>
    <row r="272" spans="2:5" s="3" customFormat="1" x14ac:dyDescent="0.2">
      <c r="B272" s="2"/>
      <c r="C272" s="10"/>
      <c r="E272" s="4"/>
    </row>
    <row r="273" spans="2:5" s="3" customFormat="1" x14ac:dyDescent="0.2">
      <c r="B273" s="2"/>
      <c r="C273" s="10"/>
      <c r="E273" s="4"/>
    </row>
    <row r="274" spans="2:5" s="3" customFormat="1" x14ac:dyDescent="0.2">
      <c r="B274" s="2"/>
      <c r="C274" s="10"/>
      <c r="E274" s="4"/>
    </row>
    <row r="275" spans="2:5" s="3" customFormat="1" x14ac:dyDescent="0.2">
      <c r="B275" s="2"/>
      <c r="C275" s="10"/>
      <c r="E275" s="4"/>
    </row>
    <row r="276" spans="2:5" s="3" customFormat="1" x14ac:dyDescent="0.2">
      <c r="B276" s="2"/>
      <c r="C276" s="10"/>
      <c r="E276" s="4"/>
    </row>
    <row r="277" spans="2:5" s="3" customFormat="1" x14ac:dyDescent="0.2">
      <c r="B277" s="2"/>
      <c r="C277" s="10"/>
      <c r="E277" s="4"/>
    </row>
    <row r="278" spans="2:5" s="3" customFormat="1" x14ac:dyDescent="0.2">
      <c r="B278" s="2"/>
      <c r="C278" s="10"/>
      <c r="E278" s="4"/>
    </row>
    <row r="279" spans="2:5" s="3" customFormat="1" x14ac:dyDescent="0.2">
      <c r="B279" s="2"/>
      <c r="C279" s="10"/>
      <c r="E279" s="4"/>
    </row>
    <row r="280" spans="2:5" s="3" customFormat="1" x14ac:dyDescent="0.2">
      <c r="B280" s="2"/>
      <c r="C280" s="10"/>
      <c r="E280" s="4"/>
    </row>
    <row r="281" spans="2:5" s="3" customFormat="1" x14ac:dyDescent="0.2">
      <c r="B281" s="2"/>
      <c r="C281" s="10"/>
      <c r="E281" s="4"/>
    </row>
    <row r="282" spans="2:5" s="3" customFormat="1" x14ac:dyDescent="0.2">
      <c r="B282" s="2"/>
      <c r="C282" s="10"/>
      <c r="E282" s="4"/>
    </row>
    <row r="283" spans="2:5" s="3" customFormat="1" x14ac:dyDescent="0.2">
      <c r="B283" s="2"/>
      <c r="C283" s="10"/>
      <c r="E283" s="4"/>
    </row>
    <row r="284" spans="2:5" s="3" customFormat="1" x14ac:dyDescent="0.2">
      <c r="B284" s="2"/>
      <c r="C284" s="10"/>
      <c r="E284" s="4"/>
    </row>
    <row r="285" spans="2:5" s="3" customFormat="1" x14ac:dyDescent="0.2">
      <c r="B285" s="2"/>
      <c r="C285" s="10"/>
      <c r="E285" s="4"/>
    </row>
    <row r="286" spans="2:5" s="3" customFormat="1" x14ac:dyDescent="0.2">
      <c r="B286" s="2"/>
      <c r="C286" s="10"/>
      <c r="E286" s="4"/>
    </row>
    <row r="287" spans="2:5" s="3" customFormat="1" x14ac:dyDescent="0.2">
      <c r="B287" s="2"/>
      <c r="C287" s="10"/>
      <c r="E287" s="4"/>
    </row>
  </sheetData>
  <mergeCells count="1">
    <mergeCell ref="A1:E1"/>
  </mergeCells>
  <printOptions horizontalCentered="1"/>
  <pageMargins left="0" right="0" top="0.19685039370078741" bottom="0" header="0" footer="0.39370078740157483"/>
  <pageSetup paperSize="9" scale="64" orientation="portrait" useFirstPageNumber="1" r:id="rId1"/>
  <headerFooter>
    <oddFooter>&amp;C&amp;P</oddFooter>
  </headerFooter>
  <rowBreaks count="1" manualBreakCount="1">
    <brk id="68" max="16383" man="1"/>
  </rowBreaks>
  <ignoredErrors>
    <ignoredError sqref="B7:B1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view="pageBreakPreview" zoomScale="75" zoomScaleNormal="75" zoomScaleSheetLayoutView="75" workbookViewId="0">
      <pane xSplit="2" ySplit="4" topLeftCell="C154" activePane="bottomRight" state="frozen"/>
      <selection activeCell="J95" sqref="J95"/>
      <selection pane="topRight" activeCell="J95" sqref="J95"/>
      <selection pane="bottomLeft" activeCell="J95" sqref="J95"/>
      <selection pane="bottomRight" activeCell="C243" sqref="C243"/>
    </sheetView>
  </sheetViews>
  <sheetFormatPr defaultRowHeight="15.75" x14ac:dyDescent="0.2"/>
  <cols>
    <col min="1" max="1" width="16" style="33" customWidth="1"/>
    <col min="2" max="2" width="130.28515625" style="45" customWidth="1"/>
    <col min="3" max="3" width="22.5703125" style="32" customWidth="1"/>
    <col min="4" max="180" width="9.140625" style="32"/>
    <col min="181" max="181" width="9.140625" style="32" bestFit="1" customWidth="1"/>
    <col min="182" max="182" width="101.85546875" style="32" customWidth="1"/>
    <col min="183" max="183" width="16.5703125" style="32" bestFit="1" customWidth="1"/>
    <col min="184" max="184" width="9.140625" style="32" customWidth="1"/>
    <col min="185" max="436" width="9.140625" style="32"/>
    <col min="437" max="437" width="9.140625" style="32" bestFit="1" customWidth="1"/>
    <col min="438" max="438" width="101.85546875" style="32" customWidth="1"/>
    <col min="439" max="439" width="16.5703125" style="32" bestFit="1" customWidth="1"/>
    <col min="440" max="440" width="9.140625" style="32" customWidth="1"/>
    <col min="441" max="692" width="9.140625" style="32"/>
    <col min="693" max="693" width="9.140625" style="32" bestFit="1" customWidth="1"/>
    <col min="694" max="694" width="101.85546875" style="32" customWidth="1"/>
    <col min="695" max="695" width="16.5703125" style="32" bestFit="1" customWidth="1"/>
    <col min="696" max="696" width="9.140625" style="32" customWidth="1"/>
    <col min="697" max="948" width="9.140625" style="32"/>
    <col min="949" max="949" width="9.140625" style="32" bestFit="1" customWidth="1"/>
    <col min="950" max="950" width="101.85546875" style="32" customWidth="1"/>
    <col min="951" max="951" width="16.5703125" style="32" bestFit="1" customWidth="1"/>
    <col min="952" max="952" width="9.140625" style="32" customWidth="1"/>
    <col min="953" max="1204" width="9.140625" style="32"/>
    <col min="1205" max="1205" width="9.140625" style="32" bestFit="1" customWidth="1"/>
    <col min="1206" max="1206" width="101.85546875" style="32" customWidth="1"/>
    <col min="1207" max="1207" width="16.5703125" style="32" bestFit="1" customWidth="1"/>
    <col min="1208" max="1208" width="9.140625" style="32" customWidth="1"/>
    <col min="1209" max="1460" width="9.140625" style="32"/>
    <col min="1461" max="1461" width="9.140625" style="32" bestFit="1" customWidth="1"/>
    <col min="1462" max="1462" width="101.85546875" style="32" customWidth="1"/>
    <col min="1463" max="1463" width="16.5703125" style="32" bestFit="1" customWidth="1"/>
    <col min="1464" max="1464" width="9.140625" style="32" customWidth="1"/>
    <col min="1465" max="1716" width="9.140625" style="32"/>
    <col min="1717" max="1717" width="9.140625" style="32" bestFit="1" customWidth="1"/>
    <col min="1718" max="1718" width="101.85546875" style="32" customWidth="1"/>
    <col min="1719" max="1719" width="16.5703125" style="32" bestFit="1" customWidth="1"/>
    <col min="1720" max="1720" width="9.140625" style="32" customWidth="1"/>
    <col min="1721" max="1972" width="9.140625" style="32"/>
    <col min="1973" max="1973" width="9.140625" style="32" bestFit="1" customWidth="1"/>
    <col min="1974" max="1974" width="101.85546875" style="32" customWidth="1"/>
    <col min="1975" max="1975" width="16.5703125" style="32" bestFit="1" customWidth="1"/>
    <col min="1976" max="1976" width="9.140625" style="32" customWidth="1"/>
    <col min="1977" max="2228" width="9.140625" style="32"/>
    <col min="2229" max="2229" width="9.140625" style="32" bestFit="1" customWidth="1"/>
    <col min="2230" max="2230" width="101.85546875" style="32" customWidth="1"/>
    <col min="2231" max="2231" width="16.5703125" style="32" bestFit="1" customWidth="1"/>
    <col min="2232" max="2232" width="9.140625" style="32" customWidth="1"/>
    <col min="2233" max="2484" width="9.140625" style="32"/>
    <col min="2485" max="2485" width="9.140625" style="32" bestFit="1" customWidth="1"/>
    <col min="2486" max="2486" width="101.85546875" style="32" customWidth="1"/>
    <col min="2487" max="2487" width="16.5703125" style="32" bestFit="1" customWidth="1"/>
    <col min="2488" max="2488" width="9.140625" style="32" customWidth="1"/>
    <col min="2489" max="2740" width="9.140625" style="32"/>
    <col min="2741" max="2741" width="9.140625" style="32" bestFit="1" customWidth="1"/>
    <col min="2742" max="2742" width="101.85546875" style="32" customWidth="1"/>
    <col min="2743" max="2743" width="16.5703125" style="32" bestFit="1" customWidth="1"/>
    <col min="2744" max="2744" width="9.140625" style="32" customWidth="1"/>
    <col min="2745" max="2996" width="9.140625" style="32"/>
    <col min="2997" max="2997" width="9.140625" style="32" bestFit="1" customWidth="1"/>
    <col min="2998" max="2998" width="101.85546875" style="32" customWidth="1"/>
    <col min="2999" max="2999" width="16.5703125" style="32" bestFit="1" customWidth="1"/>
    <col min="3000" max="3000" width="9.140625" style="32" customWidth="1"/>
    <col min="3001" max="3252" width="9.140625" style="32"/>
    <col min="3253" max="3253" width="9.140625" style="32" bestFit="1" customWidth="1"/>
    <col min="3254" max="3254" width="101.85546875" style="32" customWidth="1"/>
    <col min="3255" max="3255" width="16.5703125" style="32" bestFit="1" customWidth="1"/>
    <col min="3256" max="3256" width="9.140625" style="32" customWidth="1"/>
    <col min="3257" max="3508" width="9.140625" style="32"/>
    <col min="3509" max="3509" width="9.140625" style="32" bestFit="1" customWidth="1"/>
    <col min="3510" max="3510" width="101.85546875" style="32" customWidth="1"/>
    <col min="3511" max="3511" width="16.5703125" style="32" bestFit="1" customWidth="1"/>
    <col min="3512" max="3512" width="9.140625" style="32" customWidth="1"/>
    <col min="3513" max="3764" width="9.140625" style="32"/>
    <col min="3765" max="3765" width="9.140625" style="32" bestFit="1" customWidth="1"/>
    <col min="3766" max="3766" width="101.85546875" style="32" customWidth="1"/>
    <col min="3767" max="3767" width="16.5703125" style="32" bestFit="1" customWidth="1"/>
    <col min="3768" max="3768" width="9.140625" style="32" customWidth="1"/>
    <col min="3769" max="4020" width="9.140625" style="32"/>
    <col min="4021" max="4021" width="9.140625" style="32" bestFit="1" customWidth="1"/>
    <col min="4022" max="4022" width="101.85546875" style="32" customWidth="1"/>
    <col min="4023" max="4023" width="16.5703125" style="32" bestFit="1" customWidth="1"/>
    <col min="4024" max="4024" width="9.140625" style="32" customWidth="1"/>
    <col min="4025" max="4276" width="9.140625" style="32"/>
    <col min="4277" max="4277" width="9.140625" style="32" bestFit="1" customWidth="1"/>
    <col min="4278" max="4278" width="101.85546875" style="32" customWidth="1"/>
    <col min="4279" max="4279" width="16.5703125" style="32" bestFit="1" customWidth="1"/>
    <col min="4280" max="4280" width="9.140625" style="32" customWidth="1"/>
    <col min="4281" max="4532" width="9.140625" style="32"/>
    <col min="4533" max="4533" width="9.140625" style="32" bestFit="1" customWidth="1"/>
    <col min="4534" max="4534" width="101.85546875" style="32" customWidth="1"/>
    <col min="4535" max="4535" width="16.5703125" style="32" bestFit="1" customWidth="1"/>
    <col min="4536" max="4536" width="9.140625" style="32" customWidth="1"/>
    <col min="4537" max="4788" width="9.140625" style="32"/>
    <col min="4789" max="4789" width="9.140625" style="32" bestFit="1" customWidth="1"/>
    <col min="4790" max="4790" width="101.85546875" style="32" customWidth="1"/>
    <col min="4791" max="4791" width="16.5703125" style="32" bestFit="1" customWidth="1"/>
    <col min="4792" max="4792" width="9.140625" style="32" customWidth="1"/>
    <col min="4793" max="5044" width="9.140625" style="32"/>
    <col min="5045" max="5045" width="9.140625" style="32" bestFit="1" customWidth="1"/>
    <col min="5046" max="5046" width="101.85546875" style="32" customWidth="1"/>
    <col min="5047" max="5047" width="16.5703125" style="32" bestFit="1" customWidth="1"/>
    <col min="5048" max="5048" width="9.140625" style="32" customWidth="1"/>
    <col min="5049" max="5300" width="9.140625" style="32"/>
    <col min="5301" max="5301" width="9.140625" style="32" bestFit="1" customWidth="1"/>
    <col min="5302" max="5302" width="101.85546875" style="32" customWidth="1"/>
    <col min="5303" max="5303" width="16.5703125" style="32" bestFit="1" customWidth="1"/>
    <col min="5304" max="5304" width="9.140625" style="32" customWidth="1"/>
    <col min="5305" max="5556" width="9.140625" style="32"/>
    <col min="5557" max="5557" width="9.140625" style="32" bestFit="1" customWidth="1"/>
    <col min="5558" max="5558" width="101.85546875" style="32" customWidth="1"/>
    <col min="5559" max="5559" width="16.5703125" style="32" bestFit="1" customWidth="1"/>
    <col min="5560" max="5560" width="9.140625" style="32" customWidth="1"/>
    <col min="5561" max="5812" width="9.140625" style="32"/>
    <col min="5813" max="5813" width="9.140625" style="32" bestFit="1" customWidth="1"/>
    <col min="5814" max="5814" width="101.85546875" style="32" customWidth="1"/>
    <col min="5815" max="5815" width="16.5703125" style="32" bestFit="1" customWidth="1"/>
    <col min="5816" max="5816" width="9.140625" style="32" customWidth="1"/>
    <col min="5817" max="6068" width="9.140625" style="32"/>
    <col min="6069" max="6069" width="9.140625" style="32" bestFit="1" customWidth="1"/>
    <col min="6070" max="6070" width="101.85546875" style="32" customWidth="1"/>
    <col min="6071" max="6071" width="16.5703125" style="32" bestFit="1" customWidth="1"/>
    <col min="6072" max="6072" width="9.140625" style="32" customWidth="1"/>
    <col min="6073" max="6324" width="9.140625" style="32"/>
    <col min="6325" max="6325" width="9.140625" style="32" bestFit="1" customWidth="1"/>
    <col min="6326" max="6326" width="101.85546875" style="32" customWidth="1"/>
    <col min="6327" max="6327" width="16.5703125" style="32" bestFit="1" customWidth="1"/>
    <col min="6328" max="6328" width="9.140625" style="32" customWidth="1"/>
    <col min="6329" max="6580" width="9.140625" style="32"/>
    <col min="6581" max="6581" width="9.140625" style="32" bestFit="1" customWidth="1"/>
    <col min="6582" max="6582" width="101.85546875" style="32" customWidth="1"/>
    <col min="6583" max="6583" width="16.5703125" style="32" bestFit="1" customWidth="1"/>
    <col min="6584" max="6584" width="9.140625" style="32" customWidth="1"/>
    <col min="6585" max="6836" width="9.140625" style="32"/>
    <col min="6837" max="6837" width="9.140625" style="32" bestFit="1" customWidth="1"/>
    <col min="6838" max="6838" width="101.85546875" style="32" customWidth="1"/>
    <col min="6839" max="6839" width="16.5703125" style="32" bestFit="1" customWidth="1"/>
    <col min="6840" max="6840" width="9.140625" style="32" customWidth="1"/>
    <col min="6841" max="7092" width="9.140625" style="32"/>
    <col min="7093" max="7093" width="9.140625" style="32" bestFit="1" customWidth="1"/>
    <col min="7094" max="7094" width="101.85546875" style="32" customWidth="1"/>
    <col min="7095" max="7095" width="16.5703125" style="32" bestFit="1" customWidth="1"/>
    <col min="7096" max="7096" width="9.140625" style="32" customWidth="1"/>
    <col min="7097" max="7348" width="9.140625" style="32"/>
    <col min="7349" max="7349" width="9.140625" style="32" bestFit="1" customWidth="1"/>
    <col min="7350" max="7350" width="101.85546875" style="32" customWidth="1"/>
    <col min="7351" max="7351" width="16.5703125" style="32" bestFit="1" customWidth="1"/>
    <col min="7352" max="7352" width="9.140625" style="32" customWidth="1"/>
    <col min="7353" max="7604" width="9.140625" style="32"/>
    <col min="7605" max="7605" width="9.140625" style="32" bestFit="1" customWidth="1"/>
    <col min="7606" max="7606" width="101.85546875" style="32" customWidth="1"/>
    <col min="7607" max="7607" width="16.5703125" style="32" bestFit="1" customWidth="1"/>
    <col min="7608" max="7608" width="9.140625" style="32" customWidth="1"/>
    <col min="7609" max="7860" width="9.140625" style="32"/>
    <col min="7861" max="7861" width="9.140625" style="32" bestFit="1" customWidth="1"/>
    <col min="7862" max="7862" width="101.85546875" style="32" customWidth="1"/>
    <col min="7863" max="7863" width="16.5703125" style="32" bestFit="1" customWidth="1"/>
    <col min="7864" max="7864" width="9.140625" style="32" customWidth="1"/>
    <col min="7865" max="8116" width="9.140625" style="32"/>
    <col min="8117" max="8117" width="9.140625" style="32" bestFit="1" customWidth="1"/>
    <col min="8118" max="8118" width="101.85546875" style="32" customWidth="1"/>
    <col min="8119" max="8119" width="16.5703125" style="32" bestFit="1" customWidth="1"/>
    <col min="8120" max="8120" width="9.140625" style="32" customWidth="1"/>
    <col min="8121" max="8372" width="9.140625" style="32"/>
    <col min="8373" max="8373" width="9.140625" style="32" bestFit="1" customWidth="1"/>
    <col min="8374" max="8374" width="101.85546875" style="32" customWidth="1"/>
    <col min="8375" max="8375" width="16.5703125" style="32" bestFit="1" customWidth="1"/>
    <col min="8376" max="8376" width="9.140625" style="32" customWidth="1"/>
    <col min="8377" max="8628" width="9.140625" style="32"/>
    <col min="8629" max="8629" width="9.140625" style="32" bestFit="1" customWidth="1"/>
    <col min="8630" max="8630" width="101.85546875" style="32" customWidth="1"/>
    <col min="8631" max="8631" width="16.5703125" style="32" bestFit="1" customWidth="1"/>
    <col min="8632" max="8632" width="9.140625" style="32" customWidth="1"/>
    <col min="8633" max="8884" width="9.140625" style="32"/>
    <col min="8885" max="8885" width="9.140625" style="32" bestFit="1" customWidth="1"/>
    <col min="8886" max="8886" width="101.85546875" style="32" customWidth="1"/>
    <col min="8887" max="8887" width="16.5703125" style="32" bestFit="1" customWidth="1"/>
    <col min="8888" max="8888" width="9.140625" style="32" customWidth="1"/>
    <col min="8889" max="9140" width="9.140625" style="32"/>
    <col min="9141" max="9141" width="9.140625" style="32" bestFit="1" customWidth="1"/>
    <col min="9142" max="9142" width="101.85546875" style="32" customWidth="1"/>
    <col min="9143" max="9143" width="16.5703125" style="32" bestFit="1" customWidth="1"/>
    <col min="9144" max="9144" width="9.140625" style="32" customWidth="1"/>
    <col min="9145" max="9396" width="9.140625" style="32"/>
    <col min="9397" max="9397" width="9.140625" style="32" bestFit="1" customWidth="1"/>
    <col min="9398" max="9398" width="101.85546875" style="32" customWidth="1"/>
    <col min="9399" max="9399" width="16.5703125" style="32" bestFit="1" customWidth="1"/>
    <col min="9400" max="9400" width="9.140625" style="32" customWidth="1"/>
    <col min="9401" max="9652" width="9.140625" style="32"/>
    <col min="9653" max="9653" width="9.140625" style="32" bestFit="1" customWidth="1"/>
    <col min="9654" max="9654" width="101.85546875" style="32" customWidth="1"/>
    <col min="9655" max="9655" width="16.5703125" style="32" bestFit="1" customWidth="1"/>
    <col min="9656" max="9656" width="9.140625" style="32" customWidth="1"/>
    <col min="9657" max="9908" width="9.140625" style="32"/>
    <col min="9909" max="9909" width="9.140625" style="32" bestFit="1" customWidth="1"/>
    <col min="9910" max="9910" width="101.85546875" style="32" customWidth="1"/>
    <col min="9911" max="9911" width="16.5703125" style="32" bestFit="1" customWidth="1"/>
    <col min="9912" max="9912" width="9.140625" style="32" customWidth="1"/>
    <col min="9913" max="10164" width="9.140625" style="32"/>
    <col min="10165" max="10165" width="9.140625" style="32" bestFit="1" customWidth="1"/>
    <col min="10166" max="10166" width="101.85546875" style="32" customWidth="1"/>
    <col min="10167" max="10167" width="16.5703125" style="32" bestFit="1" customWidth="1"/>
    <col min="10168" max="10168" width="9.140625" style="32" customWidth="1"/>
    <col min="10169" max="10420" width="9.140625" style="32"/>
    <col min="10421" max="10421" width="9.140625" style="32" bestFit="1" customWidth="1"/>
    <col min="10422" max="10422" width="101.85546875" style="32" customWidth="1"/>
    <col min="10423" max="10423" width="16.5703125" style="32" bestFit="1" customWidth="1"/>
    <col min="10424" max="10424" width="9.140625" style="32" customWidth="1"/>
    <col min="10425" max="10676" width="9.140625" style="32"/>
    <col min="10677" max="10677" width="9.140625" style="32" bestFit="1" customWidth="1"/>
    <col min="10678" max="10678" width="101.85546875" style="32" customWidth="1"/>
    <col min="10679" max="10679" width="16.5703125" style="32" bestFit="1" customWidth="1"/>
    <col min="10680" max="10680" width="9.140625" style="32" customWidth="1"/>
    <col min="10681" max="10932" width="9.140625" style="32"/>
    <col min="10933" max="10933" width="9.140625" style="32" bestFit="1" customWidth="1"/>
    <col min="10934" max="10934" width="101.85546875" style="32" customWidth="1"/>
    <col min="10935" max="10935" width="16.5703125" style="32" bestFit="1" customWidth="1"/>
    <col min="10936" max="10936" width="9.140625" style="32" customWidth="1"/>
    <col min="10937" max="11188" width="9.140625" style="32"/>
    <col min="11189" max="11189" width="9.140625" style="32" bestFit="1" customWidth="1"/>
    <col min="11190" max="11190" width="101.85546875" style="32" customWidth="1"/>
    <col min="11191" max="11191" width="16.5703125" style="32" bestFit="1" customWidth="1"/>
    <col min="11192" max="11192" width="9.140625" style="32" customWidth="1"/>
    <col min="11193" max="11444" width="9.140625" style="32"/>
    <col min="11445" max="11445" width="9.140625" style="32" bestFit="1" customWidth="1"/>
    <col min="11446" max="11446" width="101.85546875" style="32" customWidth="1"/>
    <col min="11447" max="11447" width="16.5703125" style="32" bestFit="1" customWidth="1"/>
    <col min="11448" max="11448" width="9.140625" style="32" customWidth="1"/>
    <col min="11449" max="11700" width="9.140625" style="32"/>
    <col min="11701" max="11701" width="9.140625" style="32" bestFit="1" customWidth="1"/>
    <col min="11702" max="11702" width="101.85546875" style="32" customWidth="1"/>
    <col min="11703" max="11703" width="16.5703125" style="32" bestFit="1" customWidth="1"/>
    <col min="11704" max="11704" width="9.140625" style="32" customWidth="1"/>
    <col min="11705" max="11956" width="9.140625" style="32"/>
    <col min="11957" max="11957" width="9.140625" style="32" bestFit="1" customWidth="1"/>
    <col min="11958" max="11958" width="101.85546875" style="32" customWidth="1"/>
    <col min="11959" max="11959" width="16.5703125" style="32" bestFit="1" customWidth="1"/>
    <col min="11960" max="11960" width="9.140625" style="32" customWidth="1"/>
    <col min="11961" max="12212" width="9.140625" style="32"/>
    <col min="12213" max="12213" width="9.140625" style="32" bestFit="1" customWidth="1"/>
    <col min="12214" max="12214" width="101.85546875" style="32" customWidth="1"/>
    <col min="12215" max="12215" width="16.5703125" style="32" bestFit="1" customWidth="1"/>
    <col min="12216" max="12216" width="9.140625" style="32" customWidth="1"/>
    <col min="12217" max="12468" width="9.140625" style="32"/>
    <col min="12469" max="12469" width="9.140625" style="32" bestFit="1" customWidth="1"/>
    <col min="12470" max="12470" width="101.85546875" style="32" customWidth="1"/>
    <col min="12471" max="12471" width="16.5703125" style="32" bestFit="1" customWidth="1"/>
    <col min="12472" max="12472" width="9.140625" style="32" customWidth="1"/>
    <col min="12473" max="12724" width="9.140625" style="32"/>
    <col min="12725" max="12725" width="9.140625" style="32" bestFit="1" customWidth="1"/>
    <col min="12726" max="12726" width="101.85546875" style="32" customWidth="1"/>
    <col min="12727" max="12727" width="16.5703125" style="32" bestFit="1" customWidth="1"/>
    <col min="12728" max="12728" width="9.140625" style="32" customWidth="1"/>
    <col min="12729" max="12980" width="9.140625" style="32"/>
    <col min="12981" max="12981" width="9.140625" style="32" bestFit="1" customWidth="1"/>
    <col min="12982" max="12982" width="101.85546875" style="32" customWidth="1"/>
    <col min="12983" max="12983" width="16.5703125" style="32" bestFit="1" customWidth="1"/>
    <col min="12984" max="12984" width="9.140625" style="32" customWidth="1"/>
    <col min="12985" max="13236" width="9.140625" style="32"/>
    <col min="13237" max="13237" width="9.140625" style="32" bestFit="1" customWidth="1"/>
    <col min="13238" max="13238" width="101.85546875" style="32" customWidth="1"/>
    <col min="13239" max="13239" width="16.5703125" style="32" bestFit="1" customWidth="1"/>
    <col min="13240" max="13240" width="9.140625" style="32" customWidth="1"/>
    <col min="13241" max="13492" width="9.140625" style="32"/>
    <col min="13493" max="13493" width="9.140625" style="32" bestFit="1" customWidth="1"/>
    <col min="13494" max="13494" width="101.85546875" style="32" customWidth="1"/>
    <col min="13495" max="13495" width="16.5703125" style="32" bestFit="1" customWidth="1"/>
    <col min="13496" max="13496" width="9.140625" style="32" customWidth="1"/>
    <col min="13497" max="13748" width="9.140625" style="32"/>
    <col min="13749" max="13749" width="9.140625" style="32" bestFit="1" customWidth="1"/>
    <col min="13750" max="13750" width="101.85546875" style="32" customWidth="1"/>
    <col min="13751" max="13751" width="16.5703125" style="32" bestFit="1" customWidth="1"/>
    <col min="13752" max="13752" width="9.140625" style="32" customWidth="1"/>
    <col min="13753" max="14004" width="9.140625" style="32"/>
    <col min="14005" max="14005" width="9.140625" style="32" bestFit="1" customWidth="1"/>
    <col min="14006" max="14006" width="101.85546875" style="32" customWidth="1"/>
    <col min="14007" max="14007" width="16.5703125" style="32" bestFit="1" customWidth="1"/>
    <col min="14008" max="14008" width="9.140625" style="32" customWidth="1"/>
    <col min="14009" max="14260" width="9.140625" style="32"/>
    <col min="14261" max="14261" width="9.140625" style="32" bestFit="1" customWidth="1"/>
    <col min="14262" max="14262" width="101.85546875" style="32" customWidth="1"/>
    <col min="14263" max="14263" width="16.5703125" style="32" bestFit="1" customWidth="1"/>
    <col min="14264" max="14264" width="9.140625" style="32" customWidth="1"/>
    <col min="14265" max="14516" width="9.140625" style="32"/>
    <col min="14517" max="14517" width="9.140625" style="32" bestFit="1" customWidth="1"/>
    <col min="14518" max="14518" width="101.85546875" style="32" customWidth="1"/>
    <col min="14519" max="14519" width="16.5703125" style="32" bestFit="1" customWidth="1"/>
    <col min="14520" max="14520" width="9.140625" style="32" customWidth="1"/>
    <col min="14521" max="14772" width="9.140625" style="32"/>
    <col min="14773" max="14773" width="9.140625" style="32" bestFit="1" customWidth="1"/>
    <col min="14774" max="14774" width="101.85546875" style="32" customWidth="1"/>
    <col min="14775" max="14775" width="16.5703125" style="32" bestFit="1" customWidth="1"/>
    <col min="14776" max="14776" width="9.140625" style="32" customWidth="1"/>
    <col min="14777" max="15028" width="9.140625" style="32"/>
    <col min="15029" max="15029" width="9.140625" style="32" bestFit="1" customWidth="1"/>
    <col min="15030" max="15030" width="101.85546875" style="32" customWidth="1"/>
    <col min="15031" max="15031" width="16.5703125" style="32" bestFit="1" customWidth="1"/>
    <col min="15032" max="15032" width="9.140625" style="32" customWidth="1"/>
    <col min="15033" max="15284" width="9.140625" style="32"/>
    <col min="15285" max="15285" width="9.140625" style="32" bestFit="1" customWidth="1"/>
    <col min="15286" max="15286" width="101.85546875" style="32" customWidth="1"/>
    <col min="15287" max="15287" width="16.5703125" style="32" bestFit="1" customWidth="1"/>
    <col min="15288" max="15288" width="9.140625" style="32" customWidth="1"/>
    <col min="15289" max="15540" width="9.140625" style="32"/>
    <col min="15541" max="15541" width="9.140625" style="32" bestFit="1" customWidth="1"/>
    <col min="15542" max="15542" width="101.85546875" style="32" customWidth="1"/>
    <col min="15543" max="15543" width="16.5703125" style="32" bestFit="1" customWidth="1"/>
    <col min="15544" max="15544" width="9.140625" style="32" customWidth="1"/>
    <col min="15545" max="15796" width="9.140625" style="32"/>
    <col min="15797" max="15797" width="9.140625" style="32" bestFit="1" customWidth="1"/>
    <col min="15798" max="15798" width="101.85546875" style="32" customWidth="1"/>
    <col min="15799" max="15799" width="16.5703125" style="32" bestFit="1" customWidth="1"/>
    <col min="15800" max="15800" width="9.140625" style="32" customWidth="1"/>
    <col min="15801" max="16052" width="9.140625" style="32"/>
    <col min="16053" max="16053" width="9.140625" style="32" bestFit="1" customWidth="1"/>
    <col min="16054" max="16054" width="101.85546875" style="32" customWidth="1"/>
    <col min="16055" max="16055" width="16.5703125" style="32" bestFit="1" customWidth="1"/>
    <col min="16056" max="16056" width="9.140625" style="32" customWidth="1"/>
    <col min="16057" max="16384" width="9.140625" style="32"/>
  </cols>
  <sheetData>
    <row r="1" spans="1:3" ht="18.75" x14ac:dyDescent="0.2">
      <c r="A1" s="12" t="s">
        <v>305</v>
      </c>
      <c r="B1" s="30"/>
    </row>
    <row r="3" spans="1:3" ht="73.5" customHeight="1" x14ac:dyDescent="0.2">
      <c r="A3" s="13" t="s">
        <v>308</v>
      </c>
      <c r="B3" s="13" t="s">
        <v>309</v>
      </c>
      <c r="C3" s="14" t="s">
        <v>318</v>
      </c>
    </row>
    <row r="4" spans="1:3" ht="18.75" x14ac:dyDescent="0.2">
      <c r="A4" s="15">
        <v>1</v>
      </c>
      <c r="B4" s="15">
        <v>2</v>
      </c>
      <c r="C4" s="16">
        <v>3</v>
      </c>
    </row>
    <row r="5" spans="1:3" s="29" customFormat="1" ht="18.75" customHeight="1" x14ac:dyDescent="0.2">
      <c r="A5" s="34"/>
      <c r="B5" s="30" t="s">
        <v>287</v>
      </c>
      <c r="C5" s="31">
        <f t="shared" ref="C5" si="0">C6+C12+C18</f>
        <v>2795672400</v>
      </c>
    </row>
    <row r="6" spans="1:3" s="29" customFormat="1" ht="18.75" customHeight="1" x14ac:dyDescent="0.2">
      <c r="A6" s="30">
        <v>710000</v>
      </c>
      <c r="B6" s="30" t="s">
        <v>331</v>
      </c>
      <c r="C6" s="31">
        <f t="shared" ref="C6" si="1">SUM(C7:C11)</f>
        <v>2589058000</v>
      </c>
    </row>
    <row r="7" spans="1:3" ht="18.75" customHeight="1" x14ac:dyDescent="0.2">
      <c r="A7" s="35">
        <v>711000</v>
      </c>
      <c r="B7" s="36" t="s">
        <v>332</v>
      </c>
      <c r="C7" s="37">
        <f t="shared" ref="C7" si="2">C72</f>
        <v>370217500</v>
      </c>
    </row>
    <row r="8" spans="1:3" ht="18.75" customHeight="1" x14ac:dyDescent="0.2">
      <c r="A8" s="35">
        <v>712000</v>
      </c>
      <c r="B8" s="36" t="s">
        <v>359</v>
      </c>
      <c r="C8" s="37">
        <f t="shared" ref="C8" si="3">C75</f>
        <v>864462200</v>
      </c>
    </row>
    <row r="9" spans="1:3" ht="18.75" customHeight="1" x14ac:dyDescent="0.2">
      <c r="A9" s="35">
        <v>714000</v>
      </c>
      <c r="B9" s="36" t="s">
        <v>319</v>
      </c>
      <c r="C9" s="37">
        <f t="shared" ref="C9" si="4">C77</f>
        <v>15578300</v>
      </c>
    </row>
    <row r="10" spans="1:3" ht="18.75" customHeight="1" x14ac:dyDescent="0.2">
      <c r="A10" s="35">
        <v>715000</v>
      </c>
      <c r="B10" s="36" t="s">
        <v>320</v>
      </c>
      <c r="C10" s="37">
        <f t="shared" ref="C10" si="5">C79</f>
        <v>16000000</v>
      </c>
    </row>
    <row r="11" spans="1:3" ht="18.75" customHeight="1" x14ac:dyDescent="0.2">
      <c r="A11" s="35">
        <v>717000</v>
      </c>
      <c r="B11" s="36" t="s">
        <v>321</v>
      </c>
      <c r="C11" s="37">
        <f t="shared" ref="C11" si="6">C81</f>
        <v>1322800000</v>
      </c>
    </row>
    <row r="12" spans="1:3" s="29" customFormat="1" ht="18.75" customHeight="1" x14ac:dyDescent="0.2">
      <c r="A12" s="30">
        <v>720000</v>
      </c>
      <c r="B12" s="30" t="s">
        <v>333</v>
      </c>
      <c r="C12" s="31">
        <f t="shared" ref="C12" si="7">SUM(C13:C17)</f>
        <v>206284400</v>
      </c>
    </row>
    <row r="13" spans="1:3" ht="18.75" customHeight="1" x14ac:dyDescent="0.2">
      <c r="A13" s="35">
        <v>721000</v>
      </c>
      <c r="B13" s="36" t="s">
        <v>334</v>
      </c>
      <c r="C13" s="37">
        <f t="shared" ref="C13" si="8">C84</f>
        <v>56935300</v>
      </c>
    </row>
    <row r="14" spans="1:3" ht="18.75" customHeight="1" x14ac:dyDescent="0.2">
      <c r="A14" s="35">
        <v>722000</v>
      </c>
      <c r="B14" s="36" t="s">
        <v>335</v>
      </c>
      <c r="C14" s="37">
        <f t="shared" ref="C14" si="9">C91</f>
        <v>125502400</v>
      </c>
    </row>
    <row r="15" spans="1:3" ht="18.75" customHeight="1" x14ac:dyDescent="0.2">
      <c r="A15" s="35">
        <v>723000</v>
      </c>
      <c r="B15" s="36" t="s">
        <v>443</v>
      </c>
      <c r="C15" s="37">
        <f t="shared" ref="C15" si="10">C96</f>
        <v>19298900</v>
      </c>
    </row>
    <row r="16" spans="1:3" ht="18.75" customHeight="1" x14ac:dyDescent="0.2">
      <c r="A16" s="35">
        <v>728000</v>
      </c>
      <c r="B16" s="36" t="s">
        <v>360</v>
      </c>
      <c r="C16" s="37">
        <f t="shared" ref="C16" si="11">C98</f>
        <v>2058400</v>
      </c>
    </row>
    <row r="17" spans="1:3" ht="18.75" customHeight="1" x14ac:dyDescent="0.2">
      <c r="A17" s="35">
        <v>729000</v>
      </c>
      <c r="B17" s="36" t="s">
        <v>336</v>
      </c>
      <c r="C17" s="37">
        <f t="shared" ref="C17" si="12">C100</f>
        <v>2489400</v>
      </c>
    </row>
    <row r="18" spans="1:3" s="29" customFormat="1" ht="18.75" customHeight="1" x14ac:dyDescent="0.2">
      <c r="A18" s="30">
        <v>780000</v>
      </c>
      <c r="B18" s="30" t="s">
        <v>361</v>
      </c>
      <c r="C18" s="31">
        <f t="shared" ref="C18" si="13">SUM(C19:C20)</f>
        <v>330000</v>
      </c>
    </row>
    <row r="19" spans="1:3" ht="18.75" customHeight="1" x14ac:dyDescent="0.2">
      <c r="A19" s="35">
        <v>787000</v>
      </c>
      <c r="B19" s="36" t="s">
        <v>444</v>
      </c>
      <c r="C19" s="37">
        <f t="shared" ref="C19" si="14">C103</f>
        <v>250000</v>
      </c>
    </row>
    <row r="20" spans="1:3" ht="18.75" customHeight="1" x14ac:dyDescent="0.2">
      <c r="A20" s="35">
        <v>788000</v>
      </c>
      <c r="B20" s="36" t="s">
        <v>362</v>
      </c>
      <c r="C20" s="37">
        <f t="shared" ref="C20" si="15">C109</f>
        <v>80000</v>
      </c>
    </row>
    <row r="21" spans="1:3" s="29" customFormat="1" ht="18.75" customHeight="1" x14ac:dyDescent="0.2">
      <c r="A21" s="34"/>
      <c r="B21" s="30" t="s">
        <v>288</v>
      </c>
      <c r="C21" s="31">
        <f t="shared" ref="C21" si="16">C22+C32+C35</f>
        <v>2658786400.0066667</v>
      </c>
    </row>
    <row r="22" spans="1:3" s="29" customFormat="1" ht="18.75" customHeight="1" x14ac:dyDescent="0.2">
      <c r="A22" s="30">
        <v>410000</v>
      </c>
      <c r="B22" s="30" t="s">
        <v>337</v>
      </c>
      <c r="C22" s="31">
        <f t="shared" ref="C22" si="17">SUM(C23:C31)</f>
        <v>2475151300.0066667</v>
      </c>
    </row>
    <row r="23" spans="1:3" ht="18.75" customHeight="1" x14ac:dyDescent="0.2">
      <c r="A23" s="35">
        <v>411000</v>
      </c>
      <c r="B23" s="36" t="s">
        <v>445</v>
      </c>
      <c r="C23" s="37">
        <v>755939800.00666666</v>
      </c>
    </row>
    <row r="24" spans="1:3" ht="18.75" customHeight="1" x14ac:dyDescent="0.2">
      <c r="A24" s="35">
        <v>412000</v>
      </c>
      <c r="B24" s="36" t="s">
        <v>449</v>
      </c>
      <c r="C24" s="37">
        <v>108887100</v>
      </c>
    </row>
    <row r="25" spans="1:3" ht="18.75" customHeight="1" x14ac:dyDescent="0.2">
      <c r="A25" s="35">
        <v>413000</v>
      </c>
      <c r="B25" s="36" t="s">
        <v>450</v>
      </c>
      <c r="C25" s="37">
        <f t="shared" ref="C25" si="18">C141</f>
        <v>112123600</v>
      </c>
    </row>
    <row r="26" spans="1:3" ht="18.75" customHeight="1" x14ac:dyDescent="0.2">
      <c r="A26" s="35">
        <v>414000</v>
      </c>
      <c r="B26" s="36" t="s">
        <v>363</v>
      </c>
      <c r="C26" s="37">
        <f t="shared" ref="C26" si="19">C148</f>
        <v>110370000</v>
      </c>
    </row>
    <row r="27" spans="1:3" ht="18.75" customHeight="1" x14ac:dyDescent="0.2">
      <c r="A27" s="35">
        <v>415000</v>
      </c>
      <c r="B27" s="36" t="s">
        <v>314</v>
      </c>
      <c r="C27" s="37">
        <f t="shared" ref="C27" si="20">C150</f>
        <v>38819000</v>
      </c>
    </row>
    <row r="28" spans="1:3" ht="18.75" customHeight="1" x14ac:dyDescent="0.2">
      <c r="A28" s="35">
        <v>416000</v>
      </c>
      <c r="B28" s="36" t="s">
        <v>451</v>
      </c>
      <c r="C28" s="37">
        <f t="shared" ref="C28" si="21">C153</f>
        <v>245235600</v>
      </c>
    </row>
    <row r="29" spans="1:3" ht="18.75" customHeight="1" x14ac:dyDescent="0.2">
      <c r="A29" s="35">
        <v>417000</v>
      </c>
      <c r="B29" s="36" t="s">
        <v>452</v>
      </c>
      <c r="C29" s="37">
        <f t="shared" ref="C29" si="22">C156</f>
        <v>1090000000</v>
      </c>
    </row>
    <row r="30" spans="1:3" ht="18.75" customHeight="1" x14ac:dyDescent="0.2">
      <c r="A30" s="35">
        <v>418000</v>
      </c>
      <c r="B30" s="36" t="s">
        <v>453</v>
      </c>
      <c r="C30" s="37">
        <f t="shared" ref="C30" si="23">+C158</f>
        <v>233500</v>
      </c>
    </row>
    <row r="31" spans="1:3" ht="18.75" customHeight="1" x14ac:dyDescent="0.2">
      <c r="A31" s="35">
        <v>419000</v>
      </c>
      <c r="B31" s="36" t="s">
        <v>454</v>
      </c>
      <c r="C31" s="37">
        <f t="shared" ref="C31" si="24">C161</f>
        <v>13542700</v>
      </c>
    </row>
    <row r="32" spans="1:3" s="29" customFormat="1" ht="18.75" customHeight="1" x14ac:dyDescent="0.2">
      <c r="A32" s="30">
        <v>480000</v>
      </c>
      <c r="B32" s="30" t="s">
        <v>364</v>
      </c>
      <c r="C32" s="31">
        <f t="shared" ref="C32" si="25">SUM(C33:C34)</f>
        <v>176138100</v>
      </c>
    </row>
    <row r="33" spans="1:3" ht="18.75" customHeight="1" x14ac:dyDescent="0.2">
      <c r="A33" s="35">
        <v>487000</v>
      </c>
      <c r="B33" s="36" t="s">
        <v>444</v>
      </c>
      <c r="C33" s="37">
        <f t="shared" ref="C33" si="26">C164</f>
        <v>139125200</v>
      </c>
    </row>
    <row r="34" spans="1:3" ht="18.75" customHeight="1" x14ac:dyDescent="0.2">
      <c r="A34" s="35">
        <v>488000</v>
      </c>
      <c r="B34" s="36" t="s">
        <v>362</v>
      </c>
      <c r="C34" s="37">
        <f t="shared" ref="C34" si="27">C168</f>
        <v>37012900</v>
      </c>
    </row>
    <row r="35" spans="1:3" s="29" customFormat="1" ht="18.75" customHeight="1" x14ac:dyDescent="0.2">
      <c r="A35" s="30" t="s">
        <v>3</v>
      </c>
      <c r="B35" s="30" t="s">
        <v>322</v>
      </c>
      <c r="C35" s="31">
        <f t="shared" ref="C35" si="28">C170</f>
        <v>7497000</v>
      </c>
    </row>
    <row r="36" spans="1:3" s="29" customFormat="1" ht="18.75" customHeight="1" x14ac:dyDescent="0.2">
      <c r="A36" s="34"/>
      <c r="B36" s="30" t="s">
        <v>291</v>
      </c>
      <c r="C36" s="31">
        <f t="shared" ref="C36" si="29">C5-C21</f>
        <v>136885999.99333334</v>
      </c>
    </row>
    <row r="37" spans="1:3" s="29" customFormat="1" ht="18.75" customHeight="1" x14ac:dyDescent="0.2">
      <c r="A37" s="34"/>
      <c r="B37" s="30" t="s">
        <v>292</v>
      </c>
      <c r="C37" s="31">
        <f t="shared" ref="C37" si="30">C38-C39-C40</f>
        <v>-80279200</v>
      </c>
    </row>
    <row r="38" spans="1:3" ht="18.75" customHeight="1" x14ac:dyDescent="0.2">
      <c r="A38" s="35">
        <v>810000</v>
      </c>
      <c r="B38" s="36" t="s">
        <v>365</v>
      </c>
      <c r="C38" s="37">
        <f t="shared" ref="C38" si="31">C113</f>
        <v>0</v>
      </c>
    </row>
    <row r="39" spans="1:3" ht="18.75" customHeight="1" x14ac:dyDescent="0.2">
      <c r="A39" s="35">
        <v>510000</v>
      </c>
      <c r="B39" s="36" t="s">
        <v>366</v>
      </c>
      <c r="C39" s="37">
        <v>79820500</v>
      </c>
    </row>
    <row r="40" spans="1:3" ht="18.75" customHeight="1" x14ac:dyDescent="0.2">
      <c r="A40" s="35">
        <v>580000</v>
      </c>
      <c r="B40" s="36" t="s">
        <v>367</v>
      </c>
      <c r="C40" s="37">
        <f t="shared" ref="C40" si="32">C190</f>
        <v>458700</v>
      </c>
    </row>
    <row r="41" spans="1:3" s="41" customFormat="1" ht="18.75" customHeight="1" x14ac:dyDescent="0.2">
      <c r="A41" s="38"/>
      <c r="B41" s="39" t="s">
        <v>293</v>
      </c>
      <c r="C41" s="40">
        <f t="shared" ref="C41" si="33">C36+C37</f>
        <v>56606799.99333334</v>
      </c>
    </row>
    <row r="42" spans="1:3" ht="18.75" customHeight="1" x14ac:dyDescent="0.2">
      <c r="A42" s="34"/>
      <c r="B42" s="30"/>
      <c r="C42" s="31"/>
    </row>
    <row r="43" spans="1:3" s="41" customFormat="1" ht="18.75" customHeight="1" x14ac:dyDescent="0.2">
      <c r="A43" s="38"/>
      <c r="B43" s="39" t="s">
        <v>283</v>
      </c>
      <c r="C43" s="40">
        <f t="shared" ref="C43" si="34">C44+C51+C56</f>
        <v>-56606800</v>
      </c>
    </row>
    <row r="44" spans="1:3" s="29" customFormat="1" ht="18.75" customHeight="1" x14ac:dyDescent="0.2">
      <c r="A44" s="34"/>
      <c r="B44" s="30" t="s">
        <v>294</v>
      </c>
      <c r="C44" s="31">
        <f t="shared" ref="C44" si="35">C45-C48</f>
        <v>57850700</v>
      </c>
    </row>
    <row r="45" spans="1:3" s="29" customFormat="1" ht="18.75" customHeight="1" x14ac:dyDescent="0.2">
      <c r="A45" s="30">
        <v>910000</v>
      </c>
      <c r="B45" s="30" t="s">
        <v>368</v>
      </c>
      <c r="C45" s="31">
        <f t="shared" ref="C45" si="36">SUM(C46:C47)</f>
        <v>58250700</v>
      </c>
    </row>
    <row r="46" spans="1:3" ht="18.75" customHeight="1" x14ac:dyDescent="0.2">
      <c r="A46" s="35">
        <v>911000</v>
      </c>
      <c r="B46" s="36" t="s">
        <v>369</v>
      </c>
      <c r="C46" s="37">
        <f t="shared" ref="C46" si="37">C201</f>
        <v>49717900</v>
      </c>
    </row>
    <row r="47" spans="1:3" ht="18.75" customHeight="1" x14ac:dyDescent="0.2">
      <c r="A47" s="35">
        <v>918000</v>
      </c>
      <c r="B47" s="36" t="s">
        <v>370</v>
      </c>
      <c r="C47" s="37">
        <f t="shared" ref="C47" si="38">C203</f>
        <v>8532800</v>
      </c>
    </row>
    <row r="48" spans="1:3" s="29" customFormat="1" ht="18.75" customHeight="1" x14ac:dyDescent="0.2">
      <c r="A48" s="30">
        <v>610000</v>
      </c>
      <c r="B48" s="30" t="s">
        <v>371</v>
      </c>
      <c r="C48" s="31">
        <f t="shared" ref="C48" si="39">SUM(C49:C50)</f>
        <v>400000</v>
      </c>
    </row>
    <row r="49" spans="1:3" ht="18.75" customHeight="1" x14ac:dyDescent="0.2">
      <c r="A49" s="35">
        <v>611000</v>
      </c>
      <c r="B49" s="36" t="s">
        <v>372</v>
      </c>
      <c r="C49" s="37">
        <f t="shared" ref="C49" si="40">C206</f>
        <v>0</v>
      </c>
    </row>
    <row r="50" spans="1:3" ht="18.75" customHeight="1" x14ac:dyDescent="0.2">
      <c r="A50" s="35">
        <v>618000</v>
      </c>
      <c r="B50" s="36" t="s">
        <v>373</v>
      </c>
      <c r="C50" s="37">
        <f t="shared" ref="C50" si="41">C209</f>
        <v>400000</v>
      </c>
    </row>
    <row r="51" spans="1:3" s="29" customFormat="1" ht="18.75" customHeight="1" x14ac:dyDescent="0.2">
      <c r="A51" s="34"/>
      <c r="B51" s="30" t="s">
        <v>280</v>
      </c>
      <c r="C51" s="31">
        <f t="shared" ref="C51" si="42">C52-C54</f>
        <v>-105517900</v>
      </c>
    </row>
    <row r="52" spans="1:3" s="29" customFormat="1" ht="18.75" customHeight="1" x14ac:dyDescent="0.2">
      <c r="A52" s="30">
        <v>920000</v>
      </c>
      <c r="B52" s="30" t="s">
        <v>374</v>
      </c>
      <c r="C52" s="31">
        <f t="shared" ref="C52" si="43">SUM(C53)</f>
        <v>384396900</v>
      </c>
    </row>
    <row r="53" spans="1:3" ht="18.75" customHeight="1" x14ac:dyDescent="0.2">
      <c r="A53" s="35">
        <v>921000</v>
      </c>
      <c r="B53" s="36" t="s">
        <v>375</v>
      </c>
      <c r="C53" s="37">
        <f t="shared" ref="C53" si="44">C214</f>
        <v>384396900</v>
      </c>
    </row>
    <row r="54" spans="1:3" s="29" customFormat="1" ht="18.75" customHeight="1" x14ac:dyDescent="0.2">
      <c r="A54" s="30">
        <v>620000</v>
      </c>
      <c r="B54" s="30" t="s">
        <v>376</v>
      </c>
      <c r="C54" s="31">
        <f t="shared" ref="C54" si="45">SUM(C55:C55)</f>
        <v>489914800</v>
      </c>
    </row>
    <row r="55" spans="1:3" ht="18.75" customHeight="1" x14ac:dyDescent="0.2">
      <c r="A55" s="35">
        <v>621000</v>
      </c>
      <c r="B55" s="36" t="s">
        <v>377</v>
      </c>
      <c r="C55" s="37">
        <f t="shared" ref="C55" si="46">C218</f>
        <v>489914800</v>
      </c>
    </row>
    <row r="56" spans="1:3" s="29" customFormat="1" ht="18.75" customHeight="1" x14ac:dyDescent="0.2">
      <c r="A56" s="42"/>
      <c r="B56" s="30" t="s">
        <v>295</v>
      </c>
      <c r="C56" s="31">
        <f t="shared" ref="C56" si="47">C57-C60</f>
        <v>-8939600</v>
      </c>
    </row>
    <row r="57" spans="1:3" s="29" customFormat="1" ht="18.75" customHeight="1" x14ac:dyDescent="0.2">
      <c r="A57" s="30">
        <v>930000</v>
      </c>
      <c r="B57" s="30" t="s">
        <v>378</v>
      </c>
      <c r="C57" s="31">
        <f t="shared" ref="C57" si="48">C58+C59</f>
        <v>17680000</v>
      </c>
    </row>
    <row r="58" spans="1:3" ht="18.75" customHeight="1" x14ac:dyDescent="0.2">
      <c r="A58" s="35">
        <v>931000</v>
      </c>
      <c r="B58" s="36" t="s">
        <v>379</v>
      </c>
      <c r="C58" s="37">
        <f t="shared" ref="C58" si="49">C225</f>
        <v>70000</v>
      </c>
    </row>
    <row r="59" spans="1:3" ht="18.75" customHeight="1" x14ac:dyDescent="0.2">
      <c r="A59" s="35">
        <v>938000</v>
      </c>
      <c r="B59" s="36" t="s">
        <v>380</v>
      </c>
      <c r="C59" s="37">
        <f t="shared" ref="C59" si="50">C228</f>
        <v>17610000</v>
      </c>
    </row>
    <row r="60" spans="1:3" s="29" customFormat="1" ht="18.75" customHeight="1" x14ac:dyDescent="0.2">
      <c r="A60" s="30">
        <v>630000</v>
      </c>
      <c r="B60" s="30" t="s">
        <v>381</v>
      </c>
      <c r="C60" s="31">
        <f t="shared" ref="C60" si="51">C61+C62</f>
        <v>26619600</v>
      </c>
    </row>
    <row r="61" spans="1:3" ht="18.75" customHeight="1" x14ac:dyDescent="0.2">
      <c r="A61" s="35">
        <v>631000</v>
      </c>
      <c r="B61" s="36" t="s">
        <v>382</v>
      </c>
      <c r="C61" s="37">
        <f t="shared" ref="C61" si="52">C232</f>
        <v>9682300</v>
      </c>
    </row>
    <row r="62" spans="1:3" ht="18.75" customHeight="1" x14ac:dyDescent="0.2">
      <c r="A62" s="43">
        <v>638000</v>
      </c>
      <c r="B62" s="44" t="s">
        <v>383</v>
      </c>
      <c r="C62" s="37">
        <f t="shared" ref="C62" si="53">C236</f>
        <v>16937300</v>
      </c>
    </row>
    <row r="63" spans="1:3" s="41" customFormat="1" ht="18.75" customHeight="1" x14ac:dyDescent="0.2">
      <c r="A63" s="38"/>
      <c r="B63" s="39" t="s">
        <v>284</v>
      </c>
      <c r="C63" s="40">
        <f t="shared" ref="C63" si="54">C41+C43</f>
        <v>-6.6666603088378906E-3</v>
      </c>
    </row>
    <row r="64" spans="1:3" ht="18.75" customHeight="1" x14ac:dyDescent="0.2">
      <c r="C64" s="37"/>
    </row>
    <row r="65" spans="1:3" x14ac:dyDescent="0.2">
      <c r="C65" s="37"/>
    </row>
    <row r="66" spans="1:3" s="47" customFormat="1" ht="18.75" x14ac:dyDescent="0.3">
      <c r="A66" s="17" t="s">
        <v>296</v>
      </c>
      <c r="B66" s="18"/>
      <c r="C66" s="19"/>
    </row>
    <row r="67" spans="1:3" s="47" customFormat="1" ht="18.75" x14ac:dyDescent="0.25">
      <c r="A67" s="20"/>
      <c r="B67" s="21"/>
      <c r="C67" s="22"/>
    </row>
    <row r="68" spans="1:3" ht="73.5" customHeight="1" x14ac:dyDescent="0.2">
      <c r="A68" s="13" t="s">
        <v>310</v>
      </c>
      <c r="B68" s="13" t="s">
        <v>311</v>
      </c>
      <c r="C68" s="14" t="s">
        <v>318</v>
      </c>
    </row>
    <row r="69" spans="1:3" ht="18.75" x14ac:dyDescent="0.2">
      <c r="A69" s="13">
        <v>1</v>
      </c>
      <c r="B69" s="13">
        <v>2</v>
      </c>
      <c r="C69" s="16">
        <v>3</v>
      </c>
    </row>
    <row r="70" spans="1:3" s="47" customFormat="1" ht="18.75" customHeight="1" x14ac:dyDescent="0.25">
      <c r="A70" s="50" t="s">
        <v>289</v>
      </c>
      <c r="B70" s="51"/>
      <c r="C70" s="49">
        <f t="shared" ref="C70" si="55">C71+C83+C102</f>
        <v>2795672400</v>
      </c>
    </row>
    <row r="71" spans="1:3" s="47" customFormat="1" ht="18.75" customHeight="1" x14ac:dyDescent="0.25">
      <c r="A71" s="50">
        <v>710000</v>
      </c>
      <c r="B71" s="52" t="s">
        <v>338</v>
      </c>
      <c r="C71" s="49">
        <f t="shared" ref="C71" si="56">C72+C75+C77+C79+C81</f>
        <v>2589058000</v>
      </c>
    </row>
    <row r="72" spans="1:3" s="47" customFormat="1" ht="18.75" customHeight="1" x14ac:dyDescent="0.25">
      <c r="A72" s="53">
        <v>711000</v>
      </c>
      <c r="B72" s="53" t="s">
        <v>332</v>
      </c>
      <c r="C72" s="54">
        <f t="shared" ref="C72" si="57">SUM(C73:C74)</f>
        <v>370217500</v>
      </c>
    </row>
    <row r="73" spans="1:3" s="47" customFormat="1" ht="18.75" customHeight="1" x14ac:dyDescent="0.25">
      <c r="A73" s="55">
        <v>711100</v>
      </c>
      <c r="B73" s="56" t="s">
        <v>339</v>
      </c>
      <c r="C73" s="57">
        <v>139000000</v>
      </c>
    </row>
    <row r="74" spans="1:3" s="47" customFormat="1" ht="18.75" customHeight="1" x14ac:dyDescent="0.25">
      <c r="A74" s="55">
        <v>711200</v>
      </c>
      <c r="B74" s="58" t="s">
        <v>384</v>
      </c>
      <c r="C74" s="57">
        <v>231217500</v>
      </c>
    </row>
    <row r="75" spans="1:3" s="62" customFormat="1" ht="18.75" customHeight="1" x14ac:dyDescent="0.25">
      <c r="A75" s="59">
        <v>712000</v>
      </c>
      <c r="B75" s="60" t="s">
        <v>359</v>
      </c>
      <c r="C75" s="61">
        <f t="shared" ref="C75" si="58">C76</f>
        <v>864462200</v>
      </c>
    </row>
    <row r="76" spans="1:3" s="47" customFormat="1" ht="18.75" customHeight="1" x14ac:dyDescent="0.25">
      <c r="A76" s="55">
        <v>712100</v>
      </c>
      <c r="B76" s="58" t="s">
        <v>359</v>
      </c>
      <c r="C76" s="57">
        <v>864462200</v>
      </c>
    </row>
    <row r="77" spans="1:3" s="47" customFormat="1" ht="18.75" customHeight="1" x14ac:dyDescent="0.25">
      <c r="A77" s="59" t="s">
        <v>0</v>
      </c>
      <c r="B77" s="60" t="s">
        <v>319</v>
      </c>
      <c r="C77" s="54">
        <f t="shared" ref="C77" si="59">SUM(C78:C78)</f>
        <v>15578300</v>
      </c>
    </row>
    <row r="78" spans="1:3" s="47" customFormat="1" ht="18.75" customHeight="1" x14ac:dyDescent="0.25">
      <c r="A78" s="55">
        <v>714100</v>
      </c>
      <c r="B78" s="58" t="s">
        <v>319</v>
      </c>
      <c r="C78" s="57">
        <v>15578300</v>
      </c>
    </row>
    <row r="79" spans="1:3" s="47" customFormat="1" ht="18.75" customHeight="1" x14ac:dyDescent="0.25">
      <c r="A79" s="59">
        <v>715000</v>
      </c>
      <c r="B79" s="53" t="s">
        <v>320</v>
      </c>
      <c r="C79" s="54">
        <f t="shared" ref="C79" si="60">SUM(C80)</f>
        <v>16000000</v>
      </c>
    </row>
    <row r="80" spans="1:3" s="47" customFormat="1" ht="18.75" customHeight="1" x14ac:dyDescent="0.25">
      <c r="A80" s="55">
        <v>715100</v>
      </c>
      <c r="B80" s="58" t="s">
        <v>315</v>
      </c>
      <c r="C80" s="57">
        <v>16000000</v>
      </c>
    </row>
    <row r="81" spans="1:3" s="47" customFormat="1" ht="18.75" customHeight="1" x14ac:dyDescent="0.25">
      <c r="A81" s="59">
        <v>717000</v>
      </c>
      <c r="B81" s="53" t="s">
        <v>321</v>
      </c>
      <c r="C81" s="54">
        <f t="shared" ref="C81" si="61">SUM(C82)</f>
        <v>1322800000</v>
      </c>
    </row>
    <row r="82" spans="1:3" s="47" customFormat="1" ht="18.75" customHeight="1" x14ac:dyDescent="0.25">
      <c r="A82" s="55">
        <v>717100</v>
      </c>
      <c r="B82" s="56" t="s">
        <v>323</v>
      </c>
      <c r="C82" s="57">
        <v>1322800000</v>
      </c>
    </row>
    <row r="83" spans="1:3" s="46" customFormat="1" ht="18.75" customHeight="1" x14ac:dyDescent="0.25">
      <c r="A83" s="63">
        <v>720000</v>
      </c>
      <c r="B83" s="52" t="s">
        <v>340</v>
      </c>
      <c r="C83" s="64">
        <f t="shared" ref="C83" si="62">C84+C91+C96+C98+C100</f>
        <v>206284400</v>
      </c>
    </row>
    <row r="84" spans="1:3" s="47" customFormat="1" ht="18.75" customHeight="1" x14ac:dyDescent="0.25">
      <c r="A84" s="59">
        <v>721000</v>
      </c>
      <c r="B84" s="60" t="s">
        <v>334</v>
      </c>
      <c r="C84" s="61">
        <f t="shared" ref="C84" si="63">SUM(C85:C90)</f>
        <v>56935300</v>
      </c>
    </row>
    <row r="85" spans="1:3" s="47" customFormat="1" ht="18.75" customHeight="1" x14ac:dyDescent="0.25">
      <c r="A85" s="55">
        <v>721100</v>
      </c>
      <c r="B85" s="58" t="s">
        <v>455</v>
      </c>
      <c r="C85" s="57">
        <v>42250000</v>
      </c>
    </row>
    <row r="86" spans="1:3" s="47" customFormat="1" ht="18.75" customHeight="1" x14ac:dyDescent="0.25">
      <c r="A86" s="55">
        <v>721200</v>
      </c>
      <c r="B86" s="58" t="s">
        <v>341</v>
      </c>
      <c r="C86" s="57">
        <v>500000</v>
      </c>
    </row>
    <row r="87" spans="1:3" s="47" customFormat="1" ht="18.75" customHeight="1" x14ac:dyDescent="0.25">
      <c r="A87" s="55">
        <v>721300</v>
      </c>
      <c r="B87" s="58" t="s">
        <v>342</v>
      </c>
      <c r="C87" s="57">
        <v>800000</v>
      </c>
    </row>
    <row r="88" spans="1:3" s="47" customFormat="1" ht="18.75" customHeight="1" x14ac:dyDescent="0.25">
      <c r="A88" s="55">
        <v>721400</v>
      </c>
      <c r="B88" s="58" t="s">
        <v>343</v>
      </c>
      <c r="C88" s="57">
        <v>0</v>
      </c>
    </row>
    <row r="89" spans="1:3" s="47" customFormat="1" ht="18.75" customHeight="1" x14ac:dyDescent="0.25">
      <c r="A89" s="55">
        <v>721500</v>
      </c>
      <c r="B89" s="58" t="s">
        <v>344</v>
      </c>
      <c r="C89" s="57">
        <v>13335300</v>
      </c>
    </row>
    <row r="90" spans="1:3" s="47" customFormat="1" ht="18.75" customHeight="1" x14ac:dyDescent="0.25">
      <c r="A90" s="55">
        <v>721600</v>
      </c>
      <c r="B90" s="58" t="s">
        <v>385</v>
      </c>
      <c r="C90" s="57">
        <v>50000</v>
      </c>
    </row>
    <row r="91" spans="1:3" s="47" customFormat="1" ht="18.75" customHeight="1" x14ac:dyDescent="0.25">
      <c r="A91" s="59">
        <v>722000</v>
      </c>
      <c r="B91" s="60" t="s">
        <v>335</v>
      </c>
      <c r="C91" s="61">
        <f t="shared" ref="C91" si="64">SUM(C92:C95)</f>
        <v>125502400</v>
      </c>
    </row>
    <row r="92" spans="1:3" s="47" customFormat="1" ht="18.75" customHeight="1" x14ac:dyDescent="0.25">
      <c r="A92" s="65">
        <v>722100</v>
      </c>
      <c r="B92" s="58" t="s">
        <v>316</v>
      </c>
      <c r="C92" s="66">
        <v>25760200</v>
      </c>
    </row>
    <row r="93" spans="1:3" s="47" customFormat="1" ht="18.75" customHeight="1" x14ac:dyDescent="0.25">
      <c r="A93" s="65">
        <v>722200</v>
      </c>
      <c r="B93" s="58" t="s">
        <v>324</v>
      </c>
      <c r="C93" s="66">
        <v>15127900</v>
      </c>
    </row>
    <row r="94" spans="1:3" s="47" customFormat="1" ht="18.75" customHeight="1" x14ac:dyDescent="0.25">
      <c r="A94" s="65">
        <v>722400</v>
      </c>
      <c r="B94" s="58" t="s">
        <v>312</v>
      </c>
      <c r="C94" s="66">
        <v>63409000</v>
      </c>
    </row>
    <row r="95" spans="1:3" s="47" customFormat="1" ht="18.75" customHeight="1" x14ac:dyDescent="0.25">
      <c r="A95" s="65">
        <v>722500</v>
      </c>
      <c r="B95" s="58" t="s">
        <v>345</v>
      </c>
      <c r="C95" s="66">
        <v>21205300</v>
      </c>
    </row>
    <row r="96" spans="1:3" s="47" customFormat="1" ht="18.75" customHeight="1" x14ac:dyDescent="0.25">
      <c r="A96" s="59" t="s">
        <v>4</v>
      </c>
      <c r="B96" s="60" t="s">
        <v>443</v>
      </c>
      <c r="C96" s="54">
        <f t="shared" ref="C96" si="65">SUM(C97)</f>
        <v>19298900</v>
      </c>
    </row>
    <row r="97" spans="1:3" s="47" customFormat="1" ht="18.75" customHeight="1" x14ac:dyDescent="0.25">
      <c r="A97" s="65">
        <v>723100</v>
      </c>
      <c r="B97" s="58" t="s">
        <v>443</v>
      </c>
      <c r="C97" s="66">
        <v>19298900</v>
      </c>
    </row>
    <row r="98" spans="1:3" s="62" customFormat="1" ht="18.75" customHeight="1" x14ac:dyDescent="0.25">
      <c r="A98" s="59">
        <v>728000</v>
      </c>
      <c r="B98" s="60" t="s">
        <v>360</v>
      </c>
      <c r="C98" s="54">
        <f t="shared" ref="C98" si="66">C99</f>
        <v>2058400</v>
      </c>
    </row>
    <row r="99" spans="1:3" s="47" customFormat="1" ht="18.75" customHeight="1" x14ac:dyDescent="0.25">
      <c r="A99" s="65">
        <v>728100</v>
      </c>
      <c r="B99" s="58" t="s">
        <v>386</v>
      </c>
      <c r="C99" s="66">
        <v>2058400</v>
      </c>
    </row>
    <row r="100" spans="1:3" s="68" customFormat="1" ht="18.75" customHeight="1" x14ac:dyDescent="0.2">
      <c r="A100" s="67">
        <v>729000</v>
      </c>
      <c r="B100" s="60" t="s">
        <v>336</v>
      </c>
      <c r="C100" s="54">
        <f t="shared" ref="C100" si="67">SUM(C101)</f>
        <v>2489400</v>
      </c>
    </row>
    <row r="101" spans="1:3" s="47" customFormat="1" ht="18.75" customHeight="1" x14ac:dyDescent="0.25">
      <c r="A101" s="65">
        <v>729100</v>
      </c>
      <c r="B101" s="58" t="s">
        <v>336</v>
      </c>
      <c r="C101" s="66">
        <v>2489400</v>
      </c>
    </row>
    <row r="102" spans="1:3" s="47" customFormat="1" ht="18.75" customHeight="1" x14ac:dyDescent="0.25">
      <c r="A102" s="63">
        <v>780000</v>
      </c>
      <c r="B102" s="52" t="s">
        <v>387</v>
      </c>
      <c r="C102" s="49">
        <f t="shared" ref="C102" si="68">C103+C109</f>
        <v>330000</v>
      </c>
    </row>
    <row r="103" spans="1:3" s="62" customFormat="1" ht="18.75" customHeight="1" x14ac:dyDescent="0.25">
      <c r="A103" s="59">
        <v>787000</v>
      </c>
      <c r="B103" s="60" t="s">
        <v>444</v>
      </c>
      <c r="C103" s="54">
        <f t="shared" ref="C103" si="69">SUM(C104:C108)</f>
        <v>250000</v>
      </c>
    </row>
    <row r="104" spans="1:3" s="47" customFormat="1" ht="18.75" customHeight="1" x14ac:dyDescent="0.25">
      <c r="A104" s="65">
        <v>787100</v>
      </c>
      <c r="B104" s="58" t="s">
        <v>329</v>
      </c>
      <c r="C104" s="66">
        <v>0</v>
      </c>
    </row>
    <row r="105" spans="1:3" s="47" customFormat="1" ht="18.75" customHeight="1" x14ac:dyDescent="0.25">
      <c r="A105" s="55">
        <v>787200</v>
      </c>
      <c r="B105" s="58" t="s">
        <v>330</v>
      </c>
      <c r="C105" s="66">
        <v>0</v>
      </c>
    </row>
    <row r="106" spans="1:3" s="47" customFormat="1" ht="18.75" customHeight="1" x14ac:dyDescent="0.25">
      <c r="A106" s="65">
        <v>787300</v>
      </c>
      <c r="B106" s="58" t="s">
        <v>388</v>
      </c>
      <c r="C106" s="66">
        <v>200000</v>
      </c>
    </row>
    <row r="107" spans="1:3" s="47" customFormat="1" ht="18.75" customHeight="1" x14ac:dyDescent="0.25">
      <c r="A107" s="65">
        <v>787400</v>
      </c>
      <c r="B107" s="58" t="s">
        <v>389</v>
      </c>
      <c r="C107" s="66">
        <v>50000</v>
      </c>
    </row>
    <row r="108" spans="1:3" s="47" customFormat="1" ht="18.75" customHeight="1" x14ac:dyDescent="0.25">
      <c r="A108" s="65">
        <v>787900</v>
      </c>
      <c r="B108" s="58" t="s">
        <v>390</v>
      </c>
      <c r="C108" s="66">
        <v>0</v>
      </c>
    </row>
    <row r="109" spans="1:3" s="47" customFormat="1" ht="18.75" customHeight="1" x14ac:dyDescent="0.25">
      <c r="A109" s="59">
        <v>788000</v>
      </c>
      <c r="B109" s="60" t="s">
        <v>362</v>
      </c>
      <c r="C109" s="49">
        <f t="shared" ref="C109" si="70">C110</f>
        <v>80000</v>
      </c>
    </row>
    <row r="110" spans="1:3" s="47" customFormat="1" ht="18.75" customHeight="1" x14ac:dyDescent="0.25">
      <c r="A110" s="65">
        <v>788100</v>
      </c>
      <c r="B110" s="58" t="s">
        <v>362</v>
      </c>
      <c r="C110" s="66">
        <v>80000</v>
      </c>
    </row>
    <row r="111" spans="1:3" s="47" customFormat="1" ht="18.75" customHeight="1" x14ac:dyDescent="0.25">
      <c r="A111" s="59"/>
      <c r="B111" s="58"/>
      <c r="C111" s="61"/>
    </row>
    <row r="112" spans="1:3" s="47" customFormat="1" ht="18.75" customHeight="1" x14ac:dyDescent="0.25">
      <c r="A112" s="63" t="s">
        <v>297</v>
      </c>
      <c r="B112" s="58"/>
      <c r="C112" s="64">
        <f t="shared" ref="C112:C113" si="71">C113</f>
        <v>0</v>
      </c>
    </row>
    <row r="113" spans="1:3" s="47" customFormat="1" ht="18.75" customHeight="1" x14ac:dyDescent="0.25">
      <c r="A113" s="63">
        <v>810000</v>
      </c>
      <c r="B113" s="48" t="s">
        <v>391</v>
      </c>
      <c r="C113" s="64">
        <f t="shared" si="71"/>
        <v>0</v>
      </c>
    </row>
    <row r="114" spans="1:3" s="47" customFormat="1" ht="18.75" customHeight="1" x14ac:dyDescent="0.25">
      <c r="A114" s="59">
        <v>811000</v>
      </c>
      <c r="B114" s="60" t="s">
        <v>392</v>
      </c>
      <c r="C114" s="61">
        <f t="shared" ref="C114" si="72">SUM(C115:C116)</f>
        <v>0</v>
      </c>
    </row>
    <row r="115" spans="1:3" s="47" customFormat="1" ht="18.75" customHeight="1" x14ac:dyDescent="0.25">
      <c r="A115" s="55">
        <v>811100</v>
      </c>
      <c r="B115" s="58" t="s">
        <v>393</v>
      </c>
      <c r="C115" s="57">
        <v>0</v>
      </c>
    </row>
    <row r="116" spans="1:3" s="47" customFormat="1" ht="18.75" customHeight="1" x14ac:dyDescent="0.25">
      <c r="A116" s="55">
        <v>811200</v>
      </c>
      <c r="B116" s="58" t="s">
        <v>394</v>
      </c>
      <c r="C116" s="57">
        <v>0</v>
      </c>
    </row>
    <row r="117" spans="1:3" s="69" customFormat="1" ht="18.75" customHeight="1" x14ac:dyDescent="0.25">
      <c r="A117" s="38"/>
      <c r="B117" s="39" t="s">
        <v>298</v>
      </c>
      <c r="C117" s="40">
        <f t="shared" ref="C117" si="73">C70+C112</f>
        <v>2795672400</v>
      </c>
    </row>
    <row r="118" spans="1:3" ht="18.75" customHeight="1" x14ac:dyDescent="0.2">
      <c r="C118" s="37"/>
    </row>
    <row r="119" spans="1:3" x14ac:dyDescent="0.2">
      <c r="C119" s="37"/>
    </row>
    <row r="120" spans="1:3" s="71" customFormat="1" ht="18.75" x14ac:dyDescent="0.2">
      <c r="A120" s="23" t="s">
        <v>299</v>
      </c>
      <c r="B120" s="24"/>
      <c r="C120" s="25"/>
    </row>
    <row r="121" spans="1:3" s="71" customFormat="1" ht="18.75" x14ac:dyDescent="0.2">
      <c r="A121" s="23"/>
      <c r="B121" s="24"/>
      <c r="C121" s="25"/>
    </row>
    <row r="122" spans="1:3" ht="73.5" customHeight="1" x14ac:dyDescent="0.2">
      <c r="A122" s="13" t="s">
        <v>308</v>
      </c>
      <c r="B122" s="13" t="s">
        <v>311</v>
      </c>
      <c r="C122" s="14" t="s">
        <v>318</v>
      </c>
    </row>
    <row r="123" spans="1:3" ht="18.75" x14ac:dyDescent="0.2">
      <c r="A123" s="15">
        <v>1</v>
      </c>
      <c r="B123" s="15">
        <v>2</v>
      </c>
      <c r="C123" s="16">
        <v>3</v>
      </c>
    </row>
    <row r="124" spans="1:3" s="74" customFormat="1" ht="18.75" customHeight="1" x14ac:dyDescent="0.2">
      <c r="A124" s="72" t="s">
        <v>290</v>
      </c>
      <c r="B124" s="73"/>
      <c r="C124" s="70">
        <f t="shared" ref="C124" si="74">C125+C163+C170</f>
        <v>2658786400.0066667</v>
      </c>
    </row>
    <row r="125" spans="1:3" s="74" customFormat="1" ht="18.75" customHeight="1" x14ac:dyDescent="0.2">
      <c r="A125" s="75">
        <v>410000</v>
      </c>
      <c r="B125" s="73" t="s">
        <v>346</v>
      </c>
      <c r="C125" s="70">
        <f>C126+C131+C141+C148+C150+C153+C156+C158+C161</f>
        <v>2475151300.0066667</v>
      </c>
    </row>
    <row r="126" spans="1:3" s="74" customFormat="1" ht="18.75" customHeight="1" x14ac:dyDescent="0.2">
      <c r="A126" s="76">
        <v>411000</v>
      </c>
      <c r="B126" s="77" t="s">
        <v>445</v>
      </c>
      <c r="C126" s="78">
        <f>SUM(C127:C130)</f>
        <v>755939800.00666666</v>
      </c>
    </row>
    <row r="127" spans="1:3" s="74" customFormat="1" ht="18.75" customHeight="1" x14ac:dyDescent="0.2">
      <c r="A127" s="79">
        <v>411100</v>
      </c>
      <c r="B127" s="80" t="s">
        <v>347</v>
      </c>
      <c r="C127" s="81">
        <v>715312100</v>
      </c>
    </row>
    <row r="128" spans="1:3" s="74" customFormat="1" ht="18.75" customHeight="1" x14ac:dyDescent="0.2">
      <c r="A128" s="79">
        <v>411200</v>
      </c>
      <c r="B128" s="80" t="s">
        <v>456</v>
      </c>
      <c r="C128" s="81">
        <v>18674300</v>
      </c>
    </row>
    <row r="129" spans="1:3" s="74" customFormat="1" ht="18.75" customHeight="1" x14ac:dyDescent="0.2">
      <c r="A129" s="79">
        <v>411300</v>
      </c>
      <c r="B129" s="80" t="s">
        <v>348</v>
      </c>
      <c r="C129" s="81">
        <v>15083200</v>
      </c>
    </row>
    <row r="130" spans="1:3" s="74" customFormat="1" ht="18.75" customHeight="1" x14ac:dyDescent="0.2">
      <c r="A130" s="79">
        <v>411400</v>
      </c>
      <c r="B130" s="80" t="s">
        <v>349</v>
      </c>
      <c r="C130" s="81">
        <v>6870200.0066666668</v>
      </c>
    </row>
    <row r="131" spans="1:3" s="74" customFormat="1" ht="18.75" customHeight="1" x14ac:dyDescent="0.2">
      <c r="A131" s="76">
        <v>412000</v>
      </c>
      <c r="B131" s="82" t="s">
        <v>449</v>
      </c>
      <c r="C131" s="78">
        <f t="shared" ref="C131" si="75">SUM(C132:C140)</f>
        <v>108887100</v>
      </c>
    </row>
    <row r="132" spans="1:3" s="74" customFormat="1" ht="18.75" customHeight="1" x14ac:dyDescent="0.2">
      <c r="A132" s="79">
        <v>412100</v>
      </c>
      <c r="B132" s="80" t="s">
        <v>350</v>
      </c>
      <c r="C132" s="81">
        <v>4746100</v>
      </c>
    </row>
    <row r="133" spans="1:3" s="74" customFormat="1" ht="18.75" customHeight="1" x14ac:dyDescent="0.2">
      <c r="A133" s="79">
        <v>412200</v>
      </c>
      <c r="B133" s="80" t="s">
        <v>457</v>
      </c>
      <c r="C133" s="81">
        <v>29736500</v>
      </c>
    </row>
    <row r="134" spans="1:3" s="74" customFormat="1" ht="18.75" customHeight="1" x14ac:dyDescent="0.2">
      <c r="A134" s="79">
        <v>412300</v>
      </c>
      <c r="B134" s="80" t="s">
        <v>351</v>
      </c>
      <c r="C134" s="81">
        <v>6838900</v>
      </c>
    </row>
    <row r="135" spans="1:3" s="74" customFormat="1" ht="18.75" customHeight="1" x14ac:dyDescent="0.2">
      <c r="A135" s="79">
        <v>412400</v>
      </c>
      <c r="B135" s="80" t="s">
        <v>352</v>
      </c>
      <c r="C135" s="81">
        <v>1723400</v>
      </c>
    </row>
    <row r="136" spans="1:3" s="74" customFormat="1" ht="18.75" customHeight="1" x14ac:dyDescent="0.2">
      <c r="A136" s="79">
        <v>412500</v>
      </c>
      <c r="B136" s="80" t="s">
        <v>353</v>
      </c>
      <c r="C136" s="81">
        <v>6720700</v>
      </c>
    </row>
    <row r="137" spans="1:3" s="74" customFormat="1" ht="18.75" customHeight="1" x14ac:dyDescent="0.2">
      <c r="A137" s="79">
        <v>412600</v>
      </c>
      <c r="B137" s="80" t="s">
        <v>458</v>
      </c>
      <c r="C137" s="81">
        <v>7607700</v>
      </c>
    </row>
    <row r="138" spans="1:3" s="74" customFormat="1" ht="18.75" customHeight="1" x14ac:dyDescent="0.2">
      <c r="A138" s="79">
        <v>412700</v>
      </c>
      <c r="B138" s="80" t="s">
        <v>446</v>
      </c>
      <c r="C138" s="81">
        <v>24181100</v>
      </c>
    </row>
    <row r="139" spans="1:3" s="74" customFormat="1" ht="18.75" customHeight="1" x14ac:dyDescent="0.2">
      <c r="A139" s="79">
        <v>412800</v>
      </c>
      <c r="B139" s="80" t="s">
        <v>459</v>
      </c>
      <c r="C139" s="81">
        <v>71500</v>
      </c>
    </row>
    <row r="140" spans="1:3" s="74" customFormat="1" ht="18.75" customHeight="1" x14ac:dyDescent="0.2">
      <c r="A140" s="79">
        <v>412900</v>
      </c>
      <c r="B140" s="80" t="s">
        <v>354</v>
      </c>
      <c r="C140" s="81">
        <f>27061200+200000</f>
        <v>27261200</v>
      </c>
    </row>
    <row r="141" spans="1:3" s="83" customFormat="1" ht="18.75" customHeight="1" x14ac:dyDescent="0.2">
      <c r="A141" s="76">
        <v>413000</v>
      </c>
      <c r="B141" s="82" t="s">
        <v>450</v>
      </c>
      <c r="C141" s="78">
        <f t="shared" ref="C141" si="76">SUM(C142:C147)</f>
        <v>112123600</v>
      </c>
    </row>
    <row r="142" spans="1:3" s="71" customFormat="1" ht="18.75" customHeight="1" x14ac:dyDescent="0.2">
      <c r="A142" s="84">
        <v>413100</v>
      </c>
      <c r="B142" s="80" t="s">
        <v>355</v>
      </c>
      <c r="C142" s="81">
        <v>48566300</v>
      </c>
    </row>
    <row r="143" spans="1:3" s="83" customFormat="1" ht="18.75" customHeight="1" x14ac:dyDescent="0.2">
      <c r="A143" s="84">
        <v>413300</v>
      </c>
      <c r="B143" s="80" t="s">
        <v>356</v>
      </c>
      <c r="C143" s="81">
        <v>9070600</v>
      </c>
    </row>
    <row r="144" spans="1:3" s="71" customFormat="1" ht="18.75" customHeight="1" x14ac:dyDescent="0.2">
      <c r="A144" s="84">
        <v>413400</v>
      </c>
      <c r="B144" s="80" t="s">
        <v>357</v>
      </c>
      <c r="C144" s="81">
        <v>52489800</v>
      </c>
    </row>
    <row r="145" spans="1:3" s="71" customFormat="1" ht="18.75" customHeight="1" x14ac:dyDescent="0.2">
      <c r="A145" s="84">
        <v>413700</v>
      </c>
      <c r="B145" s="80" t="s">
        <v>460</v>
      </c>
      <c r="C145" s="81">
        <v>1937700</v>
      </c>
    </row>
    <row r="146" spans="1:3" s="71" customFormat="1" ht="18.75" customHeight="1" x14ac:dyDescent="0.2">
      <c r="A146" s="84">
        <v>413800</v>
      </c>
      <c r="B146" s="80" t="s">
        <v>395</v>
      </c>
      <c r="C146" s="81">
        <v>20000</v>
      </c>
    </row>
    <row r="147" spans="1:3" s="71" customFormat="1" ht="18.75" customHeight="1" x14ac:dyDescent="0.2">
      <c r="A147" s="84">
        <v>413900</v>
      </c>
      <c r="B147" s="80" t="s">
        <v>358</v>
      </c>
      <c r="C147" s="81">
        <v>39200</v>
      </c>
    </row>
    <row r="148" spans="1:3" s="71" customFormat="1" ht="18.75" customHeight="1" x14ac:dyDescent="0.2">
      <c r="A148" s="76">
        <v>414000</v>
      </c>
      <c r="B148" s="82" t="s">
        <v>363</v>
      </c>
      <c r="C148" s="78">
        <f t="shared" ref="C148" si="77">SUM(C149)</f>
        <v>110370000</v>
      </c>
    </row>
    <row r="149" spans="1:3" s="71" customFormat="1" ht="18.75" customHeight="1" x14ac:dyDescent="0.2">
      <c r="A149" s="79">
        <v>414100</v>
      </c>
      <c r="B149" s="80" t="s">
        <v>363</v>
      </c>
      <c r="C149" s="81">
        <v>110370000</v>
      </c>
    </row>
    <row r="150" spans="1:3" s="71" customFormat="1" ht="18.75" customHeight="1" x14ac:dyDescent="0.2">
      <c r="A150" s="76">
        <v>415000</v>
      </c>
      <c r="B150" s="82" t="s">
        <v>314</v>
      </c>
      <c r="C150" s="78">
        <f t="shared" ref="C150" si="78">SUM(C151:C152)</f>
        <v>38819000</v>
      </c>
    </row>
    <row r="151" spans="1:3" s="71" customFormat="1" ht="18.75" customHeight="1" x14ac:dyDescent="0.2">
      <c r="A151" s="79">
        <v>415100</v>
      </c>
      <c r="B151" s="80" t="s">
        <v>325</v>
      </c>
      <c r="C151" s="81">
        <v>0</v>
      </c>
    </row>
    <row r="152" spans="1:3" s="71" customFormat="1" ht="18.75" customHeight="1" x14ac:dyDescent="0.2">
      <c r="A152" s="79">
        <v>415200</v>
      </c>
      <c r="B152" s="80" t="s">
        <v>326</v>
      </c>
      <c r="C152" s="81">
        <f>38299000+20000+500000</f>
        <v>38819000</v>
      </c>
    </row>
    <row r="153" spans="1:3" s="71" customFormat="1" ht="18.75" customHeight="1" x14ac:dyDescent="0.2">
      <c r="A153" s="76">
        <v>416000</v>
      </c>
      <c r="B153" s="82" t="s">
        <v>451</v>
      </c>
      <c r="C153" s="78">
        <f t="shared" ref="C153" si="79">SUM(C154:C155)</f>
        <v>245235600</v>
      </c>
    </row>
    <row r="154" spans="1:3" s="71" customFormat="1" ht="18.75" customHeight="1" x14ac:dyDescent="0.2">
      <c r="A154" s="79">
        <v>416100</v>
      </c>
      <c r="B154" s="80" t="s">
        <v>461</v>
      </c>
      <c r="C154" s="81">
        <v>237135600</v>
      </c>
    </row>
    <row r="155" spans="1:3" s="71" customFormat="1" ht="18.75" customHeight="1" x14ac:dyDescent="0.2">
      <c r="A155" s="79">
        <v>416300</v>
      </c>
      <c r="B155" s="80" t="s">
        <v>462</v>
      </c>
      <c r="C155" s="81">
        <v>8100000</v>
      </c>
    </row>
    <row r="156" spans="1:3" s="71" customFormat="1" ht="18.75" customHeight="1" x14ac:dyDescent="0.2">
      <c r="A156" s="76">
        <v>417000</v>
      </c>
      <c r="B156" s="82" t="s">
        <v>452</v>
      </c>
      <c r="C156" s="78">
        <f t="shared" ref="C156" si="80">SUM(C157:C157)</f>
        <v>1090000000</v>
      </c>
    </row>
    <row r="157" spans="1:3" s="71" customFormat="1" ht="18.75" customHeight="1" x14ac:dyDescent="0.2">
      <c r="A157" s="79">
        <v>417100</v>
      </c>
      <c r="B157" s="80" t="s">
        <v>327</v>
      </c>
      <c r="C157" s="81">
        <v>1090000000</v>
      </c>
    </row>
    <row r="158" spans="1:3" s="71" customFormat="1" ht="18.75" customHeight="1" x14ac:dyDescent="0.2">
      <c r="A158" s="85">
        <v>418000</v>
      </c>
      <c r="B158" s="86" t="s">
        <v>453</v>
      </c>
      <c r="C158" s="78">
        <f t="shared" ref="C158" si="81">C160+C159</f>
        <v>233500</v>
      </c>
    </row>
    <row r="159" spans="1:3" s="71" customFormat="1" ht="18.75" customHeight="1" x14ac:dyDescent="0.2">
      <c r="A159" s="43">
        <v>418200</v>
      </c>
      <c r="B159" s="44" t="s">
        <v>396</v>
      </c>
      <c r="C159" s="81">
        <v>34300</v>
      </c>
    </row>
    <row r="160" spans="1:3" s="71" customFormat="1" ht="18.75" customHeight="1" x14ac:dyDescent="0.2">
      <c r="A160" s="84">
        <v>418400</v>
      </c>
      <c r="B160" s="44" t="s">
        <v>397</v>
      </c>
      <c r="C160" s="81">
        <v>199200</v>
      </c>
    </row>
    <row r="161" spans="1:3" s="83" customFormat="1" ht="18.75" customHeight="1" x14ac:dyDescent="0.2">
      <c r="A161" s="76">
        <v>419000</v>
      </c>
      <c r="B161" s="82" t="s">
        <v>454</v>
      </c>
      <c r="C161" s="78">
        <f t="shared" ref="C161" si="82">C162</f>
        <v>13542700</v>
      </c>
    </row>
    <row r="162" spans="1:3" s="71" customFormat="1" ht="18.75" customHeight="1" x14ac:dyDescent="0.2">
      <c r="A162" s="79">
        <v>419100</v>
      </c>
      <c r="B162" s="80" t="s">
        <v>454</v>
      </c>
      <c r="C162" s="81">
        <v>13542700</v>
      </c>
    </row>
    <row r="163" spans="1:3" s="71" customFormat="1" ht="18.75" customHeight="1" x14ac:dyDescent="0.2">
      <c r="A163" s="75">
        <v>480000</v>
      </c>
      <c r="B163" s="73" t="s">
        <v>398</v>
      </c>
      <c r="C163" s="70">
        <f t="shared" ref="C163" si="83">C164+C168</f>
        <v>176138100</v>
      </c>
    </row>
    <row r="164" spans="1:3" s="71" customFormat="1" ht="18.75" customHeight="1" x14ac:dyDescent="0.2">
      <c r="A164" s="76">
        <v>487000</v>
      </c>
      <c r="B164" s="82" t="s">
        <v>444</v>
      </c>
      <c r="C164" s="78">
        <f t="shared" ref="C164" si="84">SUM(C165:C167)</f>
        <v>139125200</v>
      </c>
    </row>
    <row r="165" spans="1:3" s="71" customFormat="1" ht="18.75" customHeight="1" x14ac:dyDescent="0.2">
      <c r="A165" s="79">
        <v>487100</v>
      </c>
      <c r="B165" s="80" t="s">
        <v>447</v>
      </c>
      <c r="C165" s="81">
        <v>210000</v>
      </c>
    </row>
    <row r="166" spans="1:3" s="71" customFormat="1" ht="18.75" customHeight="1" x14ac:dyDescent="0.2">
      <c r="A166" s="87">
        <v>487300</v>
      </c>
      <c r="B166" s="80" t="s">
        <v>399</v>
      </c>
      <c r="C166" s="81">
        <v>34236000</v>
      </c>
    </row>
    <row r="167" spans="1:3" s="71" customFormat="1" ht="18.75" customHeight="1" x14ac:dyDescent="0.2">
      <c r="A167" s="79">
        <v>487400</v>
      </c>
      <c r="B167" s="79" t="s">
        <v>400</v>
      </c>
      <c r="C167" s="81">
        <v>104679200</v>
      </c>
    </row>
    <row r="168" spans="1:3" s="71" customFormat="1" ht="18.75" customHeight="1" x14ac:dyDescent="0.2">
      <c r="A168" s="76">
        <v>488000</v>
      </c>
      <c r="B168" s="82" t="s">
        <v>362</v>
      </c>
      <c r="C168" s="78">
        <f t="shared" ref="C168" si="85">SUM(C169)</f>
        <v>37012900</v>
      </c>
    </row>
    <row r="169" spans="1:3" s="71" customFormat="1" ht="18.75" customHeight="1" x14ac:dyDescent="0.2">
      <c r="A169" s="79">
        <v>488100</v>
      </c>
      <c r="B169" s="80" t="s">
        <v>362</v>
      </c>
      <c r="C169" s="81">
        <v>37012900</v>
      </c>
    </row>
    <row r="170" spans="1:3" s="74" customFormat="1" ht="18.75" customHeight="1" x14ac:dyDescent="0.2">
      <c r="A170" s="85" t="s">
        <v>1</v>
      </c>
      <c r="B170" s="82" t="s">
        <v>322</v>
      </c>
      <c r="C170" s="78">
        <f t="shared" ref="C170" si="86">SUM(C171)</f>
        <v>7497000</v>
      </c>
    </row>
    <row r="171" spans="1:3" s="71" customFormat="1" ht="18.75" customHeight="1" x14ac:dyDescent="0.2">
      <c r="A171" s="43" t="s">
        <v>1</v>
      </c>
      <c r="B171" s="80" t="s">
        <v>322</v>
      </c>
      <c r="C171" s="81">
        <f>7570000-20000-53000</f>
        <v>7497000</v>
      </c>
    </row>
    <row r="172" spans="1:3" s="71" customFormat="1" ht="18.75" customHeight="1" x14ac:dyDescent="0.2">
      <c r="A172" s="79"/>
      <c r="B172" s="80"/>
      <c r="C172" s="81"/>
    </row>
    <row r="173" spans="1:3" s="71" customFormat="1" ht="18.75" customHeight="1" x14ac:dyDescent="0.2">
      <c r="A173" s="88" t="s">
        <v>300</v>
      </c>
      <c r="B173" s="80"/>
      <c r="C173" s="70">
        <f t="shared" ref="C173" si="87">C174+C188</f>
        <v>80279200</v>
      </c>
    </row>
    <row r="174" spans="1:3" s="74" customFormat="1" ht="18.75" customHeight="1" x14ac:dyDescent="0.2">
      <c r="A174" s="75">
        <v>510000</v>
      </c>
      <c r="B174" s="73" t="s">
        <v>401</v>
      </c>
      <c r="C174" s="70">
        <f t="shared" ref="C174" si="88">C175+C182+C184+C186</f>
        <v>79820500</v>
      </c>
    </row>
    <row r="175" spans="1:3" s="71" customFormat="1" ht="18.75" customHeight="1" x14ac:dyDescent="0.2">
      <c r="A175" s="76">
        <v>511000</v>
      </c>
      <c r="B175" s="82" t="s">
        <v>402</v>
      </c>
      <c r="C175" s="78">
        <f t="shared" ref="C175" si="89">SUM(C176:C181)</f>
        <v>72152100</v>
      </c>
    </row>
    <row r="176" spans="1:3" s="74" customFormat="1" ht="18.75" customHeight="1" x14ac:dyDescent="0.2">
      <c r="A176" s="87">
        <v>511100</v>
      </c>
      <c r="B176" s="80" t="s">
        <v>403</v>
      </c>
      <c r="C176" s="81">
        <f>47541000-500000-200000</f>
        <v>46841000</v>
      </c>
    </row>
    <row r="177" spans="1:3" s="74" customFormat="1" ht="18.75" customHeight="1" x14ac:dyDescent="0.2">
      <c r="A177" s="79">
        <v>511200</v>
      </c>
      <c r="B177" s="80" t="s">
        <v>404</v>
      </c>
      <c r="C177" s="81">
        <v>12036500</v>
      </c>
    </row>
    <row r="178" spans="1:3" s="74" customFormat="1" ht="18.75" customHeight="1" x14ac:dyDescent="0.2">
      <c r="A178" s="79">
        <v>511300</v>
      </c>
      <c r="B178" s="80" t="s">
        <v>405</v>
      </c>
      <c r="C178" s="81">
        <v>10970100</v>
      </c>
    </row>
    <row r="179" spans="1:3" s="74" customFormat="1" ht="18.75" customHeight="1" x14ac:dyDescent="0.2">
      <c r="A179" s="79">
        <v>511400</v>
      </c>
      <c r="B179" s="80" t="s">
        <v>406</v>
      </c>
      <c r="C179" s="81">
        <v>11000</v>
      </c>
    </row>
    <row r="180" spans="1:3" s="74" customFormat="1" ht="18.75" customHeight="1" x14ac:dyDescent="0.2">
      <c r="A180" s="79">
        <v>511500</v>
      </c>
      <c r="B180" s="80" t="s">
        <v>463</v>
      </c>
      <c r="C180" s="81">
        <v>0</v>
      </c>
    </row>
    <row r="181" spans="1:3" s="71" customFormat="1" ht="18.75" customHeight="1" x14ac:dyDescent="0.2">
      <c r="A181" s="79">
        <v>511700</v>
      </c>
      <c r="B181" s="80" t="s">
        <v>407</v>
      </c>
      <c r="C181" s="81">
        <v>2293500</v>
      </c>
    </row>
    <row r="182" spans="1:3" s="71" customFormat="1" ht="18.75" customHeight="1" x14ac:dyDescent="0.2">
      <c r="A182" s="76">
        <v>513000</v>
      </c>
      <c r="B182" s="82" t="s">
        <v>408</v>
      </c>
      <c r="C182" s="78">
        <f t="shared" ref="C182" si="90">SUM(C183:C183)</f>
        <v>2112900</v>
      </c>
    </row>
    <row r="183" spans="1:3" s="71" customFormat="1" ht="18.75" customHeight="1" x14ac:dyDescent="0.2">
      <c r="A183" s="79">
        <v>513700</v>
      </c>
      <c r="B183" s="80" t="s">
        <v>409</v>
      </c>
      <c r="C183" s="81">
        <v>2112900</v>
      </c>
    </row>
    <row r="184" spans="1:3" s="71" customFormat="1" ht="18.75" customHeight="1" x14ac:dyDescent="0.2">
      <c r="A184" s="76">
        <v>516000</v>
      </c>
      <c r="B184" s="82" t="s">
        <v>410</v>
      </c>
      <c r="C184" s="78">
        <f t="shared" ref="C184" si="91">SUM(C185)</f>
        <v>5514500</v>
      </c>
    </row>
    <row r="185" spans="1:3" s="83" customFormat="1" ht="18.75" customHeight="1" x14ac:dyDescent="0.2">
      <c r="A185" s="79">
        <v>516100</v>
      </c>
      <c r="B185" s="80" t="s">
        <v>410</v>
      </c>
      <c r="C185" s="81">
        <v>5514500</v>
      </c>
    </row>
    <row r="186" spans="1:3" s="83" customFormat="1" ht="18.75" customHeight="1" x14ac:dyDescent="0.2">
      <c r="A186" s="86">
        <v>518000</v>
      </c>
      <c r="B186" s="86" t="s">
        <v>411</v>
      </c>
      <c r="C186" s="78">
        <f t="shared" ref="C186" si="92">C187</f>
        <v>41000</v>
      </c>
    </row>
    <row r="187" spans="1:3" s="83" customFormat="1" ht="18.75" customHeight="1" x14ac:dyDescent="0.2">
      <c r="A187" s="89">
        <v>518100</v>
      </c>
      <c r="B187" s="44" t="s">
        <v>411</v>
      </c>
      <c r="C187" s="81">
        <v>41000</v>
      </c>
    </row>
    <row r="188" spans="1:3" s="83" customFormat="1" ht="18.75" customHeight="1" x14ac:dyDescent="0.2">
      <c r="A188" s="85">
        <v>580000</v>
      </c>
      <c r="B188" s="86" t="s">
        <v>412</v>
      </c>
      <c r="C188" s="78">
        <f t="shared" ref="C188:C189" si="93">C189</f>
        <v>458700</v>
      </c>
    </row>
    <row r="189" spans="1:3" s="83" customFormat="1" ht="18.75" customHeight="1" x14ac:dyDescent="0.2">
      <c r="A189" s="85">
        <v>581000</v>
      </c>
      <c r="B189" s="86" t="s">
        <v>413</v>
      </c>
      <c r="C189" s="78">
        <f t="shared" si="93"/>
        <v>458700</v>
      </c>
    </row>
    <row r="190" spans="1:3" s="83" customFormat="1" ht="18.75" customHeight="1" x14ac:dyDescent="0.2">
      <c r="A190" s="84">
        <v>581200</v>
      </c>
      <c r="B190" s="44" t="s">
        <v>414</v>
      </c>
      <c r="C190" s="81">
        <v>458700</v>
      </c>
    </row>
    <row r="191" spans="1:3" s="90" customFormat="1" ht="18.75" customHeight="1" x14ac:dyDescent="0.2">
      <c r="A191" s="38"/>
      <c r="B191" s="39" t="s">
        <v>301</v>
      </c>
      <c r="C191" s="40">
        <f t="shared" ref="C191" si="94">C124+C173</f>
        <v>2739065600.0066667</v>
      </c>
    </row>
    <row r="192" spans="1:3" s="74" customFormat="1" ht="18.75" customHeight="1" x14ac:dyDescent="0.2">
      <c r="A192" s="79"/>
      <c r="B192" s="80"/>
      <c r="C192" s="81"/>
    </row>
    <row r="193" spans="1:3" s="74" customFormat="1" x14ac:dyDescent="0.2">
      <c r="A193" s="79"/>
      <c r="B193" s="80"/>
      <c r="C193" s="81"/>
    </row>
    <row r="194" spans="1:3" s="74" customFormat="1" ht="18.75" x14ac:dyDescent="0.2">
      <c r="A194" s="23" t="s">
        <v>285</v>
      </c>
      <c r="B194" s="27"/>
      <c r="C194" s="28"/>
    </row>
    <row r="195" spans="1:3" s="74" customFormat="1" ht="18.75" x14ac:dyDescent="0.2">
      <c r="A195" s="26"/>
      <c r="B195" s="27"/>
      <c r="C195" s="28"/>
    </row>
    <row r="196" spans="1:3" ht="73.5" customHeight="1" x14ac:dyDescent="0.2">
      <c r="A196" s="13" t="s">
        <v>308</v>
      </c>
      <c r="B196" s="13" t="s">
        <v>311</v>
      </c>
      <c r="C196" s="14" t="s">
        <v>318</v>
      </c>
    </row>
    <row r="197" spans="1:3" ht="18.75" x14ac:dyDescent="0.2">
      <c r="A197" s="15">
        <v>1</v>
      </c>
      <c r="B197" s="15">
        <v>2</v>
      </c>
      <c r="C197" s="16">
        <v>3</v>
      </c>
    </row>
    <row r="198" spans="1:3" s="90" customFormat="1" ht="18.75" customHeight="1" x14ac:dyDescent="0.2">
      <c r="A198" s="91"/>
      <c r="B198" s="92" t="s">
        <v>286</v>
      </c>
      <c r="C198" s="93">
        <f t="shared" ref="C198" si="95">C199+C212+C223</f>
        <v>-56606800</v>
      </c>
    </row>
    <row r="199" spans="1:3" s="74" customFormat="1" ht="18.75" customHeight="1" x14ac:dyDescent="0.2">
      <c r="A199" s="94"/>
      <c r="B199" s="73" t="s">
        <v>302</v>
      </c>
      <c r="C199" s="70">
        <f t="shared" ref="C199" si="96">C200-C205</f>
        <v>57850700</v>
      </c>
    </row>
    <row r="200" spans="1:3" s="74" customFormat="1" ht="18.75" customHeight="1" x14ac:dyDescent="0.2">
      <c r="A200" s="75">
        <v>910000</v>
      </c>
      <c r="B200" s="73" t="s">
        <v>415</v>
      </c>
      <c r="C200" s="70">
        <f t="shared" ref="C200" si="97">C201+C203</f>
        <v>58250700</v>
      </c>
    </row>
    <row r="201" spans="1:3" s="74" customFormat="1" ht="18.75" customHeight="1" x14ac:dyDescent="0.2">
      <c r="A201" s="76">
        <v>911000</v>
      </c>
      <c r="B201" s="82" t="s">
        <v>369</v>
      </c>
      <c r="C201" s="78">
        <f t="shared" ref="C201" si="98">SUM(C202:C202)</f>
        <v>49717900</v>
      </c>
    </row>
    <row r="202" spans="1:3" s="74" customFormat="1" ht="18.75" customHeight="1" x14ac:dyDescent="0.2">
      <c r="A202" s="79">
        <v>911400</v>
      </c>
      <c r="B202" s="80" t="s">
        <v>416</v>
      </c>
      <c r="C202" s="81">
        <v>49717900</v>
      </c>
    </row>
    <row r="203" spans="1:3" s="95" customFormat="1" ht="18.75" customHeight="1" x14ac:dyDescent="0.2">
      <c r="A203" s="76">
        <v>918000</v>
      </c>
      <c r="B203" s="82" t="s">
        <v>370</v>
      </c>
      <c r="C203" s="78">
        <f t="shared" ref="C203" si="99">C204</f>
        <v>8532800</v>
      </c>
    </row>
    <row r="204" spans="1:3" s="74" customFormat="1" ht="18.75" customHeight="1" x14ac:dyDescent="0.2">
      <c r="A204" s="79">
        <v>918100</v>
      </c>
      <c r="B204" s="80" t="s">
        <v>417</v>
      </c>
      <c r="C204" s="81">
        <v>8532800</v>
      </c>
    </row>
    <row r="205" spans="1:3" s="95" customFormat="1" ht="18.75" customHeight="1" x14ac:dyDescent="0.2">
      <c r="A205" s="76">
        <v>610000</v>
      </c>
      <c r="B205" s="82" t="s">
        <v>418</v>
      </c>
      <c r="C205" s="78">
        <f t="shared" ref="C205" si="100">C206+C209</f>
        <v>400000</v>
      </c>
    </row>
    <row r="206" spans="1:3" s="95" customFormat="1" ht="18.75" customHeight="1" x14ac:dyDescent="0.2">
      <c r="A206" s="76">
        <v>611000</v>
      </c>
      <c r="B206" s="82" t="s">
        <v>372</v>
      </c>
      <c r="C206" s="78">
        <f t="shared" ref="C206" si="101">SUM(C207:C208)</f>
        <v>0</v>
      </c>
    </row>
    <row r="207" spans="1:3" s="74" customFormat="1" ht="18.75" customHeight="1" x14ac:dyDescent="0.2">
      <c r="A207" s="87">
        <v>611200</v>
      </c>
      <c r="B207" s="80" t="s">
        <v>464</v>
      </c>
      <c r="C207" s="81">
        <v>0</v>
      </c>
    </row>
    <row r="208" spans="1:3" s="71" customFormat="1" ht="18.75" customHeight="1" x14ac:dyDescent="0.2">
      <c r="A208" s="84">
        <v>611400</v>
      </c>
      <c r="B208" s="80" t="s">
        <v>419</v>
      </c>
      <c r="C208" s="81">
        <v>0</v>
      </c>
    </row>
    <row r="209" spans="1:3" s="83" customFormat="1" ht="18.75" customHeight="1" x14ac:dyDescent="0.2">
      <c r="A209" s="96">
        <v>618000</v>
      </c>
      <c r="B209" s="96" t="s">
        <v>373</v>
      </c>
      <c r="C209" s="78">
        <f t="shared" ref="C209" si="102">C210+C211</f>
        <v>400000</v>
      </c>
    </row>
    <row r="210" spans="1:3" s="71" customFormat="1" ht="18.75" customHeight="1" x14ac:dyDescent="0.2">
      <c r="A210" s="84">
        <v>618100</v>
      </c>
      <c r="B210" s="80" t="s">
        <v>420</v>
      </c>
      <c r="C210" s="81">
        <v>400000</v>
      </c>
    </row>
    <row r="211" spans="1:3" s="71" customFormat="1" ht="18.75" customHeight="1" x14ac:dyDescent="0.2">
      <c r="A211" s="84">
        <v>618200</v>
      </c>
      <c r="B211" s="80" t="s">
        <v>421</v>
      </c>
      <c r="C211" s="81">
        <v>0</v>
      </c>
    </row>
    <row r="212" spans="1:3" s="74" customFormat="1" ht="18.75" customHeight="1" x14ac:dyDescent="0.2">
      <c r="A212" s="79"/>
      <c r="B212" s="48" t="s">
        <v>281</v>
      </c>
      <c r="C212" s="70">
        <f t="shared" ref="C212" si="103">C213-C217</f>
        <v>-105517900</v>
      </c>
    </row>
    <row r="213" spans="1:3" s="74" customFormat="1" ht="18.75" customHeight="1" x14ac:dyDescent="0.2">
      <c r="A213" s="75">
        <v>920000</v>
      </c>
      <c r="B213" s="48" t="s">
        <v>422</v>
      </c>
      <c r="C213" s="70">
        <f t="shared" ref="C213" si="104">C214</f>
        <v>384396900</v>
      </c>
    </row>
    <row r="214" spans="1:3" s="74" customFormat="1" ht="18.75" customHeight="1" x14ac:dyDescent="0.2">
      <c r="A214" s="76">
        <v>921000</v>
      </c>
      <c r="B214" s="60" t="s">
        <v>375</v>
      </c>
      <c r="C214" s="78">
        <f t="shared" ref="C214" si="105">SUM(C215:C216)</f>
        <v>384396900</v>
      </c>
    </row>
    <row r="215" spans="1:3" s="74" customFormat="1" ht="18.75" customHeight="1" x14ac:dyDescent="0.2">
      <c r="A215" s="79">
        <v>921100</v>
      </c>
      <c r="B215" s="58" t="s">
        <v>423</v>
      </c>
      <c r="C215" s="81">
        <v>271000000</v>
      </c>
    </row>
    <row r="216" spans="1:3" s="74" customFormat="1" ht="18.75" customHeight="1" x14ac:dyDescent="0.2">
      <c r="A216" s="79">
        <v>921200</v>
      </c>
      <c r="B216" s="58" t="s">
        <v>424</v>
      </c>
      <c r="C216" s="81">
        <v>113396900</v>
      </c>
    </row>
    <row r="217" spans="1:3" s="95" customFormat="1" ht="18.75" customHeight="1" x14ac:dyDescent="0.2">
      <c r="A217" s="85">
        <v>620000</v>
      </c>
      <c r="B217" s="82" t="s">
        <v>425</v>
      </c>
      <c r="C217" s="78">
        <f t="shared" ref="C217" si="106">C218</f>
        <v>489914800</v>
      </c>
    </row>
    <row r="218" spans="1:3" s="95" customFormat="1" ht="18.75" customHeight="1" x14ac:dyDescent="0.2">
      <c r="A218" s="85">
        <v>621000</v>
      </c>
      <c r="B218" s="82" t="s">
        <v>377</v>
      </c>
      <c r="C218" s="78">
        <f t="shared" ref="C218" si="107">SUM(C219:C222)</f>
        <v>489914800</v>
      </c>
    </row>
    <row r="219" spans="1:3" s="71" customFormat="1" ht="18.75" customHeight="1" x14ac:dyDescent="0.2">
      <c r="A219" s="84">
        <v>621100</v>
      </c>
      <c r="B219" s="80" t="s">
        <v>426</v>
      </c>
      <c r="C219" s="81">
        <v>201799500</v>
      </c>
    </row>
    <row r="220" spans="1:3" s="71" customFormat="1" ht="18.75" customHeight="1" x14ac:dyDescent="0.2">
      <c r="A220" s="84">
        <v>621300</v>
      </c>
      <c r="B220" s="80" t="s">
        <v>427</v>
      </c>
      <c r="C220" s="81">
        <v>57679700</v>
      </c>
    </row>
    <row r="221" spans="1:3" s="71" customFormat="1" ht="18.75" customHeight="1" x14ac:dyDescent="0.2">
      <c r="A221" s="84">
        <v>621400</v>
      </c>
      <c r="B221" s="80" t="s">
        <v>428</v>
      </c>
      <c r="C221" s="81">
        <v>215241700</v>
      </c>
    </row>
    <row r="222" spans="1:3" s="71" customFormat="1" ht="18.75" customHeight="1" x14ac:dyDescent="0.2">
      <c r="A222" s="84">
        <v>621900</v>
      </c>
      <c r="B222" s="80" t="s">
        <v>429</v>
      </c>
      <c r="C222" s="81">
        <v>15193900</v>
      </c>
    </row>
    <row r="223" spans="1:3" s="29" customFormat="1" ht="18.75" customHeight="1" x14ac:dyDescent="0.2">
      <c r="A223" s="97"/>
      <c r="B223" s="48" t="s">
        <v>303</v>
      </c>
      <c r="C223" s="70">
        <f t="shared" ref="C223" si="108">C224-C231</f>
        <v>-8939600</v>
      </c>
    </row>
    <row r="224" spans="1:3" s="74" customFormat="1" ht="18.75" customHeight="1" x14ac:dyDescent="0.2">
      <c r="A224" s="75">
        <v>930000</v>
      </c>
      <c r="B224" s="48" t="s">
        <v>430</v>
      </c>
      <c r="C224" s="78">
        <f t="shared" ref="C224" si="109">C225+C228</f>
        <v>17680000</v>
      </c>
    </row>
    <row r="225" spans="1:3" s="95" customFormat="1" ht="18.75" customHeight="1" x14ac:dyDescent="0.2">
      <c r="A225" s="76">
        <v>931000</v>
      </c>
      <c r="B225" s="60" t="s">
        <v>379</v>
      </c>
      <c r="C225" s="78">
        <f t="shared" ref="C225" si="110">SUM(C226:C227)</f>
        <v>70000</v>
      </c>
    </row>
    <row r="226" spans="1:3" ht="18.75" customHeight="1" x14ac:dyDescent="0.2">
      <c r="A226" s="79">
        <v>931100</v>
      </c>
      <c r="B226" s="58" t="s">
        <v>431</v>
      </c>
      <c r="C226" s="37">
        <v>0</v>
      </c>
    </row>
    <row r="227" spans="1:3" ht="18.75" customHeight="1" x14ac:dyDescent="0.2">
      <c r="A227" s="79">
        <v>931900</v>
      </c>
      <c r="B227" s="58" t="s">
        <v>379</v>
      </c>
      <c r="C227" s="37">
        <v>70000</v>
      </c>
    </row>
    <row r="228" spans="1:3" s="99" customFormat="1" ht="18.75" customHeight="1" x14ac:dyDescent="0.2">
      <c r="A228" s="76">
        <v>938000</v>
      </c>
      <c r="B228" s="60" t="s">
        <v>380</v>
      </c>
      <c r="C228" s="98">
        <f t="shared" ref="C228" si="111">C229+C230</f>
        <v>17610000</v>
      </c>
    </row>
    <row r="229" spans="1:3" ht="18.75" customHeight="1" x14ac:dyDescent="0.2">
      <c r="A229" s="79">
        <v>938100</v>
      </c>
      <c r="B229" s="58" t="s">
        <v>432</v>
      </c>
      <c r="C229" s="37">
        <v>17600000</v>
      </c>
    </row>
    <row r="230" spans="1:3" ht="18.75" customHeight="1" x14ac:dyDescent="0.2">
      <c r="A230" s="79">
        <v>938200</v>
      </c>
      <c r="B230" s="58" t="s">
        <v>433</v>
      </c>
      <c r="C230" s="37">
        <v>10000</v>
      </c>
    </row>
    <row r="231" spans="1:3" s="99" customFormat="1" ht="18.75" customHeight="1" x14ac:dyDescent="0.2">
      <c r="A231" s="85">
        <v>630000</v>
      </c>
      <c r="B231" s="82" t="s">
        <v>434</v>
      </c>
      <c r="C231" s="98">
        <f t="shared" ref="C231" si="112">C232+C236</f>
        <v>26619600</v>
      </c>
    </row>
    <row r="232" spans="1:3" s="99" customFormat="1" ht="18.75" customHeight="1" x14ac:dyDescent="0.2">
      <c r="A232" s="85">
        <v>631000</v>
      </c>
      <c r="B232" s="82" t="s">
        <v>435</v>
      </c>
      <c r="C232" s="98">
        <f t="shared" ref="C232" si="113">SUM(C233:C235)</f>
        <v>9682300</v>
      </c>
    </row>
    <row r="233" spans="1:3" ht="18.75" customHeight="1" x14ac:dyDescent="0.2">
      <c r="A233" s="84">
        <v>631100</v>
      </c>
      <c r="B233" s="80" t="s">
        <v>436</v>
      </c>
      <c r="C233" s="37">
        <v>454700</v>
      </c>
    </row>
    <row r="234" spans="1:3" ht="18.75" customHeight="1" x14ac:dyDescent="0.2">
      <c r="A234" s="84">
        <v>631200</v>
      </c>
      <c r="B234" s="80" t="s">
        <v>437</v>
      </c>
      <c r="C234" s="37">
        <v>0</v>
      </c>
    </row>
    <row r="235" spans="1:3" ht="18.75" customHeight="1" x14ac:dyDescent="0.2">
      <c r="A235" s="84">
        <v>631900</v>
      </c>
      <c r="B235" s="80" t="s">
        <v>382</v>
      </c>
      <c r="C235" s="37">
        <v>9227600</v>
      </c>
    </row>
    <row r="236" spans="1:3" s="99" customFormat="1" ht="18.75" customHeight="1" x14ac:dyDescent="0.2">
      <c r="A236" s="85">
        <v>638000</v>
      </c>
      <c r="B236" s="86" t="s">
        <v>383</v>
      </c>
      <c r="C236" s="98">
        <f t="shared" ref="C236" si="114">C237+C238</f>
        <v>16937300</v>
      </c>
    </row>
    <row r="237" spans="1:3" ht="18.75" customHeight="1" x14ac:dyDescent="0.2">
      <c r="A237" s="84">
        <v>638100</v>
      </c>
      <c r="B237" s="44" t="s">
        <v>438</v>
      </c>
      <c r="C237" s="37">
        <v>16737300</v>
      </c>
    </row>
    <row r="238" spans="1:3" ht="18.75" customHeight="1" x14ac:dyDescent="0.2">
      <c r="A238" s="100">
        <v>638200</v>
      </c>
      <c r="B238" s="45" t="s">
        <v>439</v>
      </c>
      <c r="C238" s="37">
        <v>200000</v>
      </c>
    </row>
    <row r="239" spans="1:3" ht="18.75" customHeight="1" x14ac:dyDescent="0.2"/>
    <row r="240" spans="1:3" ht="18.75" customHeight="1" x14ac:dyDescent="0.2"/>
    <row r="241" spans="1:3" ht="39" customHeight="1" x14ac:dyDescent="0.2">
      <c r="A241" s="155" t="s">
        <v>304</v>
      </c>
      <c r="B241" s="155"/>
      <c r="C241" s="155"/>
    </row>
    <row r="242" spans="1:3" ht="18.75" x14ac:dyDescent="0.2">
      <c r="A242" s="26"/>
      <c r="B242" s="27"/>
      <c r="C242" s="28"/>
    </row>
    <row r="243" spans="1:3" ht="56.25" x14ac:dyDescent="0.2">
      <c r="A243" s="13" t="s">
        <v>440</v>
      </c>
      <c r="B243" s="13" t="s">
        <v>441</v>
      </c>
      <c r="C243" s="14" t="s">
        <v>318</v>
      </c>
    </row>
    <row r="244" spans="1:3" ht="18.75" customHeight="1" x14ac:dyDescent="0.2">
      <c r="A244" s="15">
        <v>1</v>
      </c>
      <c r="B244" s="15">
        <v>2</v>
      </c>
      <c r="C244" s="16">
        <v>3</v>
      </c>
    </row>
    <row r="245" spans="1:3" ht="18.75" customHeight="1" x14ac:dyDescent="0.2">
      <c r="A245" s="94" t="s">
        <v>140</v>
      </c>
      <c r="B245" s="80" t="s">
        <v>465</v>
      </c>
      <c r="C245" s="81">
        <v>349583550</v>
      </c>
    </row>
    <row r="246" spans="1:3" ht="18.75" customHeight="1" x14ac:dyDescent="0.2">
      <c r="A246" s="94" t="s">
        <v>141</v>
      </c>
      <c r="B246" s="80" t="s">
        <v>306</v>
      </c>
      <c r="C246" s="81">
        <v>0</v>
      </c>
    </row>
    <row r="247" spans="1:3" ht="18.75" customHeight="1" x14ac:dyDescent="0.2">
      <c r="A247" s="101" t="s">
        <v>142</v>
      </c>
      <c r="B247" s="80" t="s">
        <v>328</v>
      </c>
      <c r="C247" s="81">
        <v>264142450.00666699</v>
      </c>
    </row>
    <row r="248" spans="1:3" ht="18.75" customHeight="1" x14ac:dyDescent="0.2">
      <c r="A248" s="101" t="s">
        <v>143</v>
      </c>
      <c r="B248" s="80" t="s">
        <v>313</v>
      </c>
      <c r="C248" s="81">
        <v>150012000</v>
      </c>
    </row>
    <row r="249" spans="1:3" ht="18.75" customHeight="1" x14ac:dyDescent="0.2">
      <c r="A249" s="101" t="s">
        <v>144</v>
      </c>
      <c r="B249" s="80" t="s">
        <v>466</v>
      </c>
      <c r="C249" s="81">
        <v>2310000</v>
      </c>
    </row>
    <row r="250" spans="1:3" ht="18.75" customHeight="1" x14ac:dyDescent="0.2">
      <c r="A250" s="101" t="s">
        <v>145</v>
      </c>
      <c r="B250" s="80" t="s">
        <v>448</v>
      </c>
      <c r="C250" s="81">
        <v>55277800</v>
      </c>
    </row>
    <row r="251" spans="1:3" ht="18.75" customHeight="1" x14ac:dyDescent="0.2">
      <c r="A251" s="101" t="s">
        <v>146</v>
      </c>
      <c r="B251" s="80" t="s">
        <v>317</v>
      </c>
      <c r="C251" s="81">
        <v>36690656</v>
      </c>
    </row>
    <row r="252" spans="1:3" ht="18.75" customHeight="1" x14ac:dyDescent="0.2">
      <c r="A252" s="101" t="s">
        <v>147</v>
      </c>
      <c r="B252" s="80" t="s">
        <v>442</v>
      </c>
      <c r="C252" s="81">
        <v>22459100</v>
      </c>
    </row>
    <row r="253" spans="1:3" ht="18.75" customHeight="1" x14ac:dyDescent="0.2">
      <c r="A253" s="101" t="s">
        <v>148</v>
      </c>
      <c r="B253" s="80" t="s">
        <v>307</v>
      </c>
      <c r="C253" s="81">
        <v>389172600</v>
      </c>
    </row>
    <row r="254" spans="1:3" ht="18.75" customHeight="1" x14ac:dyDescent="0.2">
      <c r="A254" s="101">
        <v>10</v>
      </c>
      <c r="B254" s="80" t="s">
        <v>467</v>
      </c>
      <c r="C254" s="81">
        <v>1461920444</v>
      </c>
    </row>
    <row r="255" spans="1:3" ht="18.75" customHeight="1" x14ac:dyDescent="0.2">
      <c r="A255" s="91"/>
      <c r="B255" s="92" t="s">
        <v>282</v>
      </c>
      <c r="C255" s="93">
        <f>SUM(C245:C254)</f>
        <v>2731568600.0066671</v>
      </c>
    </row>
  </sheetData>
  <mergeCells count="1">
    <mergeCell ref="A241:C241"/>
  </mergeCells>
  <printOptions horizontalCentered="1"/>
  <pageMargins left="0" right="0" top="0" bottom="0" header="0" footer="0"/>
  <pageSetup paperSize="9" scale="48" firstPageNumber="3" orientation="portrait" useFirstPageNumber="1" r:id="rId1"/>
  <headerFooter>
    <oddFooter>&amp;C&amp;P</oddFooter>
  </headerFooter>
  <rowBreaks count="4" manualBreakCount="4">
    <brk id="64" max="16383" man="1"/>
    <brk id="118" max="16383" man="1"/>
    <brk id="171" max="4" man="1"/>
    <brk id="192" max="16383" man="1"/>
  </rowBreaks>
  <ignoredErrors>
    <ignoredError sqref="A245:A2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5"/>
  <sheetViews>
    <sheetView tabSelected="1" view="pageBreakPreview" zoomScale="75" zoomScaleNormal="75" zoomScaleSheetLayoutView="75" workbookViewId="0">
      <pane xSplit="2" ySplit="4" topLeftCell="C1583" activePane="bottomRight" state="frozen"/>
      <selection activeCell="J95" sqref="J95"/>
      <selection pane="topRight" activeCell="J95" sqref="J95"/>
      <selection pane="bottomLeft" activeCell="J95" sqref="J95"/>
      <selection pane="bottomRight" activeCell="A1571" sqref="A1571"/>
    </sheetView>
  </sheetViews>
  <sheetFormatPr defaultColWidth="9.140625" defaultRowHeight="15.75" x14ac:dyDescent="0.2"/>
  <cols>
    <col min="1" max="1" width="16.140625" style="84" customWidth="1"/>
    <col min="2" max="2" width="114.140625" style="117" customWidth="1"/>
    <col min="3" max="3" width="22.5703125" style="107" customWidth="1"/>
    <col min="4" max="16384" width="9.140625" style="74"/>
  </cols>
  <sheetData>
    <row r="1" spans="1:3" s="71" customFormat="1" ht="18.75" x14ac:dyDescent="0.2">
      <c r="A1" s="23" t="s">
        <v>468</v>
      </c>
      <c r="B1" s="106"/>
      <c r="C1" s="107"/>
    </row>
    <row r="2" spans="1:3" s="71" customFormat="1" x14ac:dyDescent="0.2">
      <c r="A2" s="108"/>
      <c r="B2" s="109"/>
      <c r="C2" s="110"/>
    </row>
    <row r="3" spans="1:3" ht="134.25" customHeight="1" x14ac:dyDescent="0.2">
      <c r="A3" s="102" t="s">
        <v>308</v>
      </c>
      <c r="B3" s="102" t="s">
        <v>311</v>
      </c>
      <c r="C3" s="14" t="s">
        <v>318</v>
      </c>
    </row>
    <row r="4" spans="1:3" s="112" customFormat="1" ht="18.75" x14ac:dyDescent="0.2">
      <c r="A4" s="103">
        <v>1</v>
      </c>
      <c r="B4" s="104">
        <v>2</v>
      </c>
      <c r="C4" s="103">
        <v>3</v>
      </c>
    </row>
    <row r="5" spans="1:3" x14ac:dyDescent="0.2">
      <c r="A5" s="94"/>
      <c r="B5" s="113"/>
      <c r="C5" s="114"/>
    </row>
    <row r="6" spans="1:3" x14ac:dyDescent="0.2">
      <c r="A6" s="115"/>
      <c r="B6" s="97"/>
      <c r="C6" s="70"/>
    </row>
    <row r="7" spans="1:3" ht="18.75" customHeight="1" x14ac:dyDescent="0.2">
      <c r="A7" s="116"/>
      <c r="C7" s="118"/>
    </row>
    <row r="8" spans="1:3" ht="18.75" customHeight="1" x14ac:dyDescent="0.2">
      <c r="A8" s="105" t="s">
        <v>469</v>
      </c>
      <c r="B8" s="73"/>
      <c r="C8" s="118"/>
    </row>
    <row r="9" spans="1:3" ht="18.75" customHeight="1" x14ac:dyDescent="0.2">
      <c r="A9" s="119"/>
      <c r="B9" s="120" t="s">
        <v>2</v>
      </c>
      <c r="C9" s="118"/>
    </row>
    <row r="10" spans="1:3" s="122" customFormat="1" ht="18.75" customHeight="1" x14ac:dyDescent="0.2">
      <c r="A10" s="88"/>
      <c r="B10" s="73"/>
      <c r="C10" s="121"/>
    </row>
    <row r="11" spans="1:3" ht="18.75" customHeight="1" x14ac:dyDescent="0.2">
      <c r="A11" s="88"/>
      <c r="B11" s="73"/>
      <c r="C11" s="118"/>
    </row>
    <row r="12" spans="1:3" s="71" customFormat="1" ht="18.75" customHeight="1" x14ac:dyDescent="0.2">
      <c r="A12" s="84" t="s">
        <v>766</v>
      </c>
      <c r="B12" s="80"/>
      <c r="C12" s="118"/>
    </row>
    <row r="13" spans="1:3" s="71" customFormat="1" ht="18.75" customHeight="1" x14ac:dyDescent="0.2">
      <c r="A13" s="84" t="s">
        <v>473</v>
      </c>
      <c r="B13" s="80"/>
      <c r="C13" s="118"/>
    </row>
    <row r="14" spans="1:3" s="71" customFormat="1" ht="18.75" customHeight="1" x14ac:dyDescent="0.2">
      <c r="A14" s="84" t="s">
        <v>549</v>
      </c>
      <c r="B14" s="80"/>
      <c r="C14" s="118"/>
    </row>
    <row r="15" spans="1:3" s="71" customFormat="1" ht="18.75" customHeight="1" x14ac:dyDescent="0.2">
      <c r="A15" s="84" t="s">
        <v>767</v>
      </c>
      <c r="B15" s="80"/>
      <c r="C15" s="118"/>
    </row>
    <row r="16" spans="1:3" s="71" customFormat="1" ht="18.75" customHeight="1" x14ac:dyDescent="0.2">
      <c r="A16" s="84"/>
      <c r="B16" s="75"/>
      <c r="C16" s="123"/>
    </row>
    <row r="17" spans="1:3" ht="18.75" customHeight="1" x14ac:dyDescent="0.2">
      <c r="A17" s="76">
        <v>410000</v>
      </c>
      <c r="B17" s="77" t="s">
        <v>346</v>
      </c>
      <c r="C17" s="78">
        <f t="shared" ref="C17" si="0">C18+C23+C42+C44</f>
        <v>10137700</v>
      </c>
    </row>
    <row r="18" spans="1:3" ht="18.75" customHeight="1" x14ac:dyDescent="0.2">
      <c r="A18" s="76">
        <v>411000</v>
      </c>
      <c r="B18" s="77" t="s">
        <v>445</v>
      </c>
      <c r="C18" s="78">
        <f t="shared" ref="C18" si="1">SUM(C19:C22)</f>
        <v>2770000</v>
      </c>
    </row>
    <row r="19" spans="1:3" ht="18.75" customHeight="1" x14ac:dyDescent="0.2">
      <c r="A19" s="79">
        <v>411100</v>
      </c>
      <c r="B19" s="80" t="s">
        <v>347</v>
      </c>
      <c r="C19" s="81">
        <v>2650000</v>
      </c>
    </row>
    <row r="20" spans="1:3" ht="18.75" customHeight="1" x14ac:dyDescent="0.2">
      <c r="A20" s="79">
        <v>411200</v>
      </c>
      <c r="B20" s="80" t="s">
        <v>456</v>
      </c>
      <c r="C20" s="81">
        <v>98000</v>
      </c>
    </row>
    <row r="21" spans="1:3" ht="18.75" customHeight="1" x14ac:dyDescent="0.2">
      <c r="A21" s="79">
        <v>411300</v>
      </c>
      <c r="B21" s="80" t="s">
        <v>348</v>
      </c>
      <c r="C21" s="81">
        <v>10000</v>
      </c>
    </row>
    <row r="22" spans="1:3" ht="18.75" customHeight="1" x14ac:dyDescent="0.2">
      <c r="A22" s="79">
        <v>411400</v>
      </c>
      <c r="B22" s="80" t="s">
        <v>349</v>
      </c>
      <c r="C22" s="81">
        <v>12000</v>
      </c>
    </row>
    <row r="23" spans="1:3" ht="18.75" customHeight="1" x14ac:dyDescent="0.2">
      <c r="A23" s="76">
        <v>412000</v>
      </c>
      <c r="B23" s="82" t="s">
        <v>449</v>
      </c>
      <c r="C23" s="78">
        <f t="shared" ref="C23" si="2">SUM(C24:C41)</f>
        <v>7367700</v>
      </c>
    </row>
    <row r="24" spans="1:3" ht="18.75" customHeight="1" x14ac:dyDescent="0.2">
      <c r="A24" s="79">
        <v>412100</v>
      </c>
      <c r="B24" s="124" t="s">
        <v>350</v>
      </c>
      <c r="C24" s="81">
        <v>72000</v>
      </c>
    </row>
    <row r="25" spans="1:3" ht="18.75" customHeight="1" x14ac:dyDescent="0.2">
      <c r="A25" s="79">
        <v>412200</v>
      </c>
      <c r="B25" s="80" t="s">
        <v>457</v>
      </c>
      <c r="C25" s="81">
        <v>310000</v>
      </c>
    </row>
    <row r="26" spans="1:3" ht="18.75" customHeight="1" x14ac:dyDescent="0.2">
      <c r="A26" s="79">
        <v>412300</v>
      </c>
      <c r="B26" s="80" t="s">
        <v>351</v>
      </c>
      <c r="C26" s="81">
        <v>114000</v>
      </c>
    </row>
    <row r="27" spans="1:3" ht="18.75" customHeight="1" x14ac:dyDescent="0.2">
      <c r="A27" s="79">
        <v>412400</v>
      </c>
      <c r="B27" s="80" t="s">
        <v>352</v>
      </c>
      <c r="C27" s="81">
        <v>12000</v>
      </c>
    </row>
    <row r="28" spans="1:3" ht="18.75" customHeight="1" x14ac:dyDescent="0.2">
      <c r="A28" s="79">
        <v>412500</v>
      </c>
      <c r="B28" s="80" t="s">
        <v>353</v>
      </c>
      <c r="C28" s="81">
        <v>184200</v>
      </c>
    </row>
    <row r="29" spans="1:3" ht="18.75" customHeight="1" x14ac:dyDescent="0.2">
      <c r="A29" s="79">
        <v>412600</v>
      </c>
      <c r="B29" s="80" t="s">
        <v>458</v>
      </c>
      <c r="C29" s="81">
        <v>380000</v>
      </c>
    </row>
    <row r="30" spans="1:3" ht="18.75" customHeight="1" x14ac:dyDescent="0.2">
      <c r="A30" s="79">
        <v>412700</v>
      </c>
      <c r="B30" s="80" t="s">
        <v>446</v>
      </c>
      <c r="C30" s="81">
        <v>148000</v>
      </c>
    </row>
    <row r="31" spans="1:3" ht="18.75" customHeight="1" x14ac:dyDescent="0.2">
      <c r="A31" s="79">
        <v>412800</v>
      </c>
      <c r="B31" s="124" t="s">
        <v>459</v>
      </c>
      <c r="C31" s="81">
        <v>23000</v>
      </c>
    </row>
    <row r="32" spans="1:3" ht="18.75" customHeight="1" x14ac:dyDescent="0.2">
      <c r="A32" s="79">
        <v>412900</v>
      </c>
      <c r="B32" s="124" t="s">
        <v>768</v>
      </c>
      <c r="C32" s="81">
        <v>18000</v>
      </c>
    </row>
    <row r="33" spans="1:3" ht="18.75" customHeight="1" x14ac:dyDescent="0.2">
      <c r="A33" s="79">
        <v>412900</v>
      </c>
      <c r="B33" s="124" t="s">
        <v>534</v>
      </c>
      <c r="C33" s="81">
        <v>400000</v>
      </c>
    </row>
    <row r="34" spans="1:3" ht="18.75" customHeight="1" x14ac:dyDescent="0.2">
      <c r="A34" s="79">
        <v>412900</v>
      </c>
      <c r="B34" s="124" t="s">
        <v>550</v>
      </c>
      <c r="C34" s="81">
        <v>200000</v>
      </c>
    </row>
    <row r="35" spans="1:3" ht="18.75" customHeight="1" x14ac:dyDescent="0.2">
      <c r="A35" s="79">
        <v>412900</v>
      </c>
      <c r="B35" s="124" t="s">
        <v>551</v>
      </c>
      <c r="C35" s="81">
        <v>12500</v>
      </c>
    </row>
    <row r="36" spans="1:3" ht="18.75" customHeight="1" x14ac:dyDescent="0.2">
      <c r="A36" s="79">
        <v>412900</v>
      </c>
      <c r="B36" s="124" t="s">
        <v>552</v>
      </c>
      <c r="C36" s="81">
        <v>5000</v>
      </c>
    </row>
    <row r="37" spans="1:3" ht="18.75" customHeight="1" x14ac:dyDescent="0.2">
      <c r="A37" s="79">
        <v>412900</v>
      </c>
      <c r="B37" s="124" t="s">
        <v>535</v>
      </c>
      <c r="C37" s="81">
        <v>135000</v>
      </c>
    </row>
    <row r="38" spans="1:3" ht="18.75" customHeight="1" x14ac:dyDescent="0.2">
      <c r="A38" s="79">
        <v>412900</v>
      </c>
      <c r="B38" s="80" t="s">
        <v>536</v>
      </c>
      <c r="C38" s="81">
        <v>8000</v>
      </c>
    </row>
    <row r="39" spans="1:3" ht="18.75" customHeight="1" x14ac:dyDescent="0.2">
      <c r="A39" s="79">
        <v>412900</v>
      </c>
      <c r="B39" s="80" t="s">
        <v>769</v>
      </c>
      <c r="C39" s="81">
        <v>2483000</v>
      </c>
    </row>
    <row r="40" spans="1:3" ht="18.75" customHeight="1" x14ac:dyDescent="0.2">
      <c r="A40" s="79">
        <v>412900</v>
      </c>
      <c r="B40" s="80" t="s">
        <v>770</v>
      </c>
      <c r="C40" s="81">
        <v>2363000</v>
      </c>
    </row>
    <row r="41" spans="1:3" ht="18.75" customHeight="1" x14ac:dyDescent="0.2">
      <c r="A41" s="79">
        <v>412900</v>
      </c>
      <c r="B41" s="80" t="s">
        <v>771</v>
      </c>
      <c r="C41" s="81">
        <v>500000</v>
      </c>
    </row>
    <row r="42" spans="1:3" ht="18.75" customHeight="1" x14ac:dyDescent="0.2">
      <c r="A42" s="76">
        <v>415000</v>
      </c>
      <c r="B42" s="82" t="s">
        <v>314</v>
      </c>
      <c r="C42" s="78">
        <f t="shared" ref="C42" si="3">SUM(C43:C43)</f>
        <v>0</v>
      </c>
    </row>
    <row r="43" spans="1:3" ht="18.75" customHeight="1" x14ac:dyDescent="0.2">
      <c r="A43" s="79">
        <v>415200</v>
      </c>
      <c r="B43" s="80" t="s">
        <v>553</v>
      </c>
      <c r="C43" s="81">
        <v>0</v>
      </c>
    </row>
    <row r="44" spans="1:3" ht="18.75" customHeight="1" x14ac:dyDescent="0.2">
      <c r="A44" s="76">
        <v>416000</v>
      </c>
      <c r="B44" s="82" t="s">
        <v>451</v>
      </c>
      <c r="C44" s="78">
        <f t="shared" ref="C44" si="4">SUM(C45)</f>
        <v>0</v>
      </c>
    </row>
    <row r="45" spans="1:3" ht="18.75" customHeight="1" x14ac:dyDescent="0.2">
      <c r="A45" s="79">
        <v>416100</v>
      </c>
      <c r="B45" s="80" t="s">
        <v>471</v>
      </c>
      <c r="C45" s="81">
        <v>0</v>
      </c>
    </row>
    <row r="46" spans="1:3" ht="18.75" customHeight="1" x14ac:dyDescent="0.2">
      <c r="A46" s="76">
        <v>510000</v>
      </c>
      <c r="B46" s="82" t="s">
        <v>401</v>
      </c>
      <c r="C46" s="78">
        <f t="shared" ref="C46" si="5">C47+C50</f>
        <v>706200</v>
      </c>
    </row>
    <row r="47" spans="1:3" ht="18.75" customHeight="1" x14ac:dyDescent="0.2">
      <c r="A47" s="76">
        <v>511000</v>
      </c>
      <c r="B47" s="82" t="s">
        <v>402</v>
      </c>
      <c r="C47" s="78">
        <f t="shared" ref="C47" si="6">SUM(C48:C49)</f>
        <v>611200</v>
      </c>
    </row>
    <row r="48" spans="1:3" ht="18.75" customHeight="1" x14ac:dyDescent="0.2">
      <c r="A48" s="79">
        <v>511200</v>
      </c>
      <c r="B48" s="80" t="s">
        <v>404</v>
      </c>
      <c r="C48" s="81">
        <v>50000</v>
      </c>
    </row>
    <row r="49" spans="1:3" ht="18.75" customHeight="1" x14ac:dyDescent="0.2">
      <c r="A49" s="79">
        <v>511300</v>
      </c>
      <c r="B49" s="80" t="s">
        <v>405</v>
      </c>
      <c r="C49" s="81">
        <v>561200</v>
      </c>
    </row>
    <row r="50" spans="1:3" ht="18.75" customHeight="1" x14ac:dyDescent="0.2">
      <c r="A50" s="76">
        <v>516000</v>
      </c>
      <c r="B50" s="82" t="s">
        <v>410</v>
      </c>
      <c r="C50" s="78">
        <f t="shared" ref="C50" si="7">C51</f>
        <v>95000</v>
      </c>
    </row>
    <row r="51" spans="1:3" ht="18.75" customHeight="1" x14ac:dyDescent="0.2">
      <c r="A51" s="79">
        <v>516100</v>
      </c>
      <c r="B51" s="80" t="s">
        <v>410</v>
      </c>
      <c r="C51" s="81">
        <v>95000</v>
      </c>
    </row>
    <row r="52" spans="1:3" s="95" customFormat="1" ht="18.75" customHeight="1" x14ac:dyDescent="0.2">
      <c r="A52" s="76">
        <v>630000</v>
      </c>
      <c r="B52" s="82" t="s">
        <v>434</v>
      </c>
      <c r="C52" s="78">
        <f t="shared" ref="C52" si="8">C53+C55</f>
        <v>3500</v>
      </c>
    </row>
    <row r="53" spans="1:3" s="95" customFormat="1" ht="18.75" customHeight="1" x14ac:dyDescent="0.2">
      <c r="A53" s="76">
        <v>631000</v>
      </c>
      <c r="B53" s="82" t="s">
        <v>382</v>
      </c>
      <c r="C53" s="78">
        <f t="shared" ref="C53" si="9">C54</f>
        <v>0</v>
      </c>
    </row>
    <row r="54" spans="1:3" ht="18.75" customHeight="1" x14ac:dyDescent="0.2">
      <c r="A54" s="79">
        <v>631900</v>
      </c>
      <c r="B54" s="80" t="s">
        <v>554</v>
      </c>
      <c r="C54" s="81">
        <v>0</v>
      </c>
    </row>
    <row r="55" spans="1:3" s="95" customFormat="1" ht="18.75" customHeight="1" x14ac:dyDescent="0.2">
      <c r="A55" s="76">
        <v>638000</v>
      </c>
      <c r="B55" s="82" t="s">
        <v>383</v>
      </c>
      <c r="C55" s="78">
        <f t="shared" ref="C55" si="10">C56</f>
        <v>3500</v>
      </c>
    </row>
    <row r="56" spans="1:3" ht="18.75" customHeight="1" x14ac:dyDescent="0.2">
      <c r="A56" s="79">
        <v>638100</v>
      </c>
      <c r="B56" s="80" t="s">
        <v>438</v>
      </c>
      <c r="C56" s="81">
        <v>3500</v>
      </c>
    </row>
    <row r="57" spans="1:3" ht="18.75" customHeight="1" x14ac:dyDescent="0.2">
      <c r="A57" s="125"/>
      <c r="B57" s="126" t="s">
        <v>470</v>
      </c>
      <c r="C57" s="127">
        <f t="shared" ref="C57" si="11">C17+C46+C52</f>
        <v>10847400</v>
      </c>
    </row>
    <row r="58" spans="1:3" s="71" customFormat="1" ht="18.75" customHeight="1" x14ac:dyDescent="0.2">
      <c r="A58" s="94"/>
      <c r="B58" s="128"/>
      <c r="C58" s="123"/>
    </row>
    <row r="59" spans="1:3" s="71" customFormat="1" ht="18.75" customHeight="1" x14ac:dyDescent="0.2">
      <c r="A59" s="88"/>
      <c r="B59" s="73"/>
      <c r="C59" s="129"/>
    </row>
    <row r="60" spans="1:3" s="71" customFormat="1" ht="18.75" customHeight="1" x14ac:dyDescent="0.2">
      <c r="A60" s="84" t="s">
        <v>772</v>
      </c>
      <c r="B60" s="82"/>
      <c r="C60" s="129"/>
    </row>
    <row r="61" spans="1:3" s="71" customFormat="1" ht="18.75" customHeight="1" x14ac:dyDescent="0.2">
      <c r="A61" s="84" t="s">
        <v>474</v>
      </c>
      <c r="B61" s="82"/>
      <c r="C61" s="129"/>
    </row>
    <row r="62" spans="1:3" s="71" customFormat="1" ht="18.75" customHeight="1" x14ac:dyDescent="0.2">
      <c r="A62" s="84" t="s">
        <v>555</v>
      </c>
      <c r="B62" s="82"/>
      <c r="C62" s="129"/>
    </row>
    <row r="63" spans="1:3" s="71" customFormat="1" ht="18.75" customHeight="1" x14ac:dyDescent="0.2">
      <c r="A63" s="84" t="s">
        <v>767</v>
      </c>
      <c r="B63" s="82"/>
      <c r="C63" s="129"/>
    </row>
    <row r="64" spans="1:3" s="71" customFormat="1" ht="18.75" customHeight="1" x14ac:dyDescent="0.2">
      <c r="A64" s="84"/>
      <c r="B64" s="75"/>
      <c r="C64" s="123"/>
    </row>
    <row r="65" spans="1:3" s="71" customFormat="1" ht="18.75" customHeight="1" x14ac:dyDescent="0.2">
      <c r="A65" s="85">
        <v>410000</v>
      </c>
      <c r="B65" s="77" t="s">
        <v>346</v>
      </c>
      <c r="C65" s="130">
        <f>C66+C71+C86</f>
        <v>10225600</v>
      </c>
    </row>
    <row r="66" spans="1:3" s="71" customFormat="1" ht="18.75" customHeight="1" x14ac:dyDescent="0.2">
      <c r="A66" s="85">
        <v>411000</v>
      </c>
      <c r="B66" s="77" t="s">
        <v>445</v>
      </c>
      <c r="C66" s="130">
        <f t="shared" ref="C66" si="12">SUM(C67:C70)</f>
        <v>6948800</v>
      </c>
    </row>
    <row r="67" spans="1:3" s="71" customFormat="1" ht="18.75" customHeight="1" x14ac:dyDescent="0.2">
      <c r="A67" s="84">
        <v>411100</v>
      </c>
      <c r="B67" s="80" t="s">
        <v>347</v>
      </c>
      <c r="C67" s="129">
        <v>6505300</v>
      </c>
    </row>
    <row r="68" spans="1:3" s="71" customFormat="1" ht="18.75" customHeight="1" x14ac:dyDescent="0.2">
      <c r="A68" s="84">
        <v>411200</v>
      </c>
      <c r="B68" s="80" t="s">
        <v>456</v>
      </c>
      <c r="C68" s="129">
        <v>370000</v>
      </c>
    </row>
    <row r="69" spans="1:3" s="71" customFormat="1" ht="18.75" customHeight="1" x14ac:dyDescent="0.2">
      <c r="A69" s="84">
        <v>411300</v>
      </c>
      <c r="B69" s="80" t="s">
        <v>348</v>
      </c>
      <c r="C69" s="129">
        <v>25000</v>
      </c>
    </row>
    <row r="70" spans="1:3" s="71" customFormat="1" ht="18.75" customHeight="1" x14ac:dyDescent="0.2">
      <c r="A70" s="84">
        <v>411400</v>
      </c>
      <c r="B70" s="80" t="s">
        <v>349</v>
      </c>
      <c r="C70" s="129">
        <v>48500</v>
      </c>
    </row>
    <row r="71" spans="1:3" s="71" customFormat="1" ht="18.75" customHeight="1" x14ac:dyDescent="0.2">
      <c r="A71" s="85">
        <v>412000</v>
      </c>
      <c r="B71" s="82" t="s">
        <v>449</v>
      </c>
      <c r="C71" s="130">
        <f>SUM(C72:C85)</f>
        <v>2706800</v>
      </c>
    </row>
    <row r="72" spans="1:3" s="71" customFormat="1" ht="18.75" customHeight="1" x14ac:dyDescent="0.2">
      <c r="A72" s="84">
        <v>412200</v>
      </c>
      <c r="B72" s="80" t="s">
        <v>457</v>
      </c>
      <c r="C72" s="129">
        <v>201200</v>
      </c>
    </row>
    <row r="73" spans="1:3" s="71" customFormat="1" ht="18.75" customHeight="1" x14ac:dyDescent="0.2">
      <c r="A73" s="84">
        <v>412300</v>
      </c>
      <c r="B73" s="80" t="s">
        <v>351</v>
      </c>
      <c r="C73" s="129">
        <v>107000</v>
      </c>
    </row>
    <row r="74" spans="1:3" s="71" customFormat="1" ht="18.75" customHeight="1" x14ac:dyDescent="0.2">
      <c r="A74" s="84">
        <v>412500</v>
      </c>
      <c r="B74" s="80" t="s">
        <v>353</v>
      </c>
      <c r="C74" s="129">
        <v>140000</v>
      </c>
    </row>
    <row r="75" spans="1:3" s="71" customFormat="1" ht="18.75" customHeight="1" x14ac:dyDescent="0.2">
      <c r="A75" s="84">
        <v>412600</v>
      </c>
      <c r="B75" s="80" t="s">
        <v>458</v>
      </c>
      <c r="C75" s="129">
        <v>300000</v>
      </c>
    </row>
    <row r="76" spans="1:3" s="71" customFormat="1" ht="18.75" customHeight="1" x14ac:dyDescent="0.2">
      <c r="A76" s="84">
        <v>412600</v>
      </c>
      <c r="B76" s="80" t="s">
        <v>773</v>
      </c>
      <c r="C76" s="129">
        <v>370000</v>
      </c>
    </row>
    <row r="77" spans="1:3" s="71" customFormat="1" ht="18.75" customHeight="1" x14ac:dyDescent="0.2">
      <c r="A77" s="84">
        <v>412700</v>
      </c>
      <c r="B77" s="80" t="s">
        <v>446</v>
      </c>
      <c r="C77" s="129">
        <v>124000</v>
      </c>
    </row>
    <row r="78" spans="1:3" s="71" customFormat="1" ht="18.75" customHeight="1" x14ac:dyDescent="0.2">
      <c r="A78" s="84">
        <v>412800</v>
      </c>
      <c r="B78" s="80" t="s">
        <v>459</v>
      </c>
      <c r="C78" s="129">
        <v>7000</v>
      </c>
    </row>
    <row r="79" spans="1:3" s="71" customFormat="1" ht="18.75" customHeight="1" x14ac:dyDescent="0.2">
      <c r="A79" s="84">
        <v>412900</v>
      </c>
      <c r="B79" s="124" t="s">
        <v>768</v>
      </c>
      <c r="C79" s="129">
        <v>25000</v>
      </c>
    </row>
    <row r="80" spans="1:3" s="71" customFormat="1" ht="18.75" customHeight="1" x14ac:dyDescent="0.2">
      <c r="A80" s="84">
        <v>412900</v>
      </c>
      <c r="B80" s="80" t="s">
        <v>774</v>
      </c>
      <c r="C80" s="129">
        <v>1110000</v>
      </c>
    </row>
    <row r="81" spans="1:3" s="71" customFormat="1" ht="18.75" customHeight="1" x14ac:dyDescent="0.2">
      <c r="A81" s="84">
        <v>412900</v>
      </c>
      <c r="B81" s="80" t="s">
        <v>534</v>
      </c>
      <c r="C81" s="129">
        <v>200000</v>
      </c>
    </row>
    <row r="82" spans="1:3" s="71" customFormat="1" ht="18.75" customHeight="1" x14ac:dyDescent="0.2">
      <c r="A82" s="84">
        <v>412900</v>
      </c>
      <c r="B82" s="124" t="s">
        <v>550</v>
      </c>
      <c r="C82" s="129">
        <v>70000</v>
      </c>
    </row>
    <row r="83" spans="1:3" s="71" customFormat="1" ht="18.75" customHeight="1" x14ac:dyDescent="0.2">
      <c r="A83" s="84">
        <v>412900</v>
      </c>
      <c r="B83" s="124" t="s">
        <v>551</v>
      </c>
      <c r="C83" s="129">
        <v>8000</v>
      </c>
    </row>
    <row r="84" spans="1:3" s="71" customFormat="1" ht="18.75" customHeight="1" x14ac:dyDescent="0.2">
      <c r="A84" s="84">
        <v>412900</v>
      </c>
      <c r="B84" s="80" t="s">
        <v>552</v>
      </c>
      <c r="C84" s="129">
        <v>14600</v>
      </c>
    </row>
    <row r="85" spans="1:3" s="71" customFormat="1" ht="18.75" customHeight="1" x14ac:dyDescent="0.2">
      <c r="A85" s="84">
        <v>412900</v>
      </c>
      <c r="B85" s="80" t="s">
        <v>775</v>
      </c>
      <c r="C85" s="129">
        <v>30000</v>
      </c>
    </row>
    <row r="86" spans="1:3" s="71" customFormat="1" ht="18.75" customHeight="1" x14ac:dyDescent="0.2">
      <c r="A86" s="85">
        <v>415000</v>
      </c>
      <c r="B86" s="82" t="s">
        <v>314</v>
      </c>
      <c r="C86" s="130">
        <f t="shared" ref="C86" si="13">SUM(C87:C88)</f>
        <v>570000</v>
      </c>
    </row>
    <row r="87" spans="1:3" s="71" customFormat="1" ht="18.75" customHeight="1" x14ac:dyDescent="0.2">
      <c r="A87" s="84">
        <v>415200</v>
      </c>
      <c r="B87" s="80" t="s">
        <v>727</v>
      </c>
      <c r="C87" s="129">
        <v>500000</v>
      </c>
    </row>
    <row r="88" spans="1:3" s="71" customFormat="1" ht="18.75" customHeight="1" x14ac:dyDescent="0.2">
      <c r="A88" s="84">
        <v>415200</v>
      </c>
      <c r="B88" s="80" t="s">
        <v>553</v>
      </c>
      <c r="C88" s="129">
        <v>70000</v>
      </c>
    </row>
    <row r="89" spans="1:3" s="71" customFormat="1" ht="18.75" customHeight="1" x14ac:dyDescent="0.2">
      <c r="A89" s="85">
        <v>510000</v>
      </c>
      <c r="B89" s="82" t="s">
        <v>401</v>
      </c>
      <c r="C89" s="130">
        <f t="shared" ref="C89" si="14">C90+C94</f>
        <v>729000</v>
      </c>
    </row>
    <row r="90" spans="1:3" s="71" customFormat="1" ht="18.75" customHeight="1" x14ac:dyDescent="0.2">
      <c r="A90" s="85">
        <v>511000</v>
      </c>
      <c r="B90" s="82" t="s">
        <v>402</v>
      </c>
      <c r="C90" s="130">
        <f t="shared" ref="C90" si="15">SUM(C91:C93)</f>
        <v>702000</v>
      </c>
    </row>
    <row r="91" spans="1:3" s="71" customFormat="1" ht="18.75" customHeight="1" x14ac:dyDescent="0.2">
      <c r="A91" s="84">
        <v>511200</v>
      </c>
      <c r="B91" s="80" t="s">
        <v>404</v>
      </c>
      <c r="C91" s="129">
        <v>200000</v>
      </c>
    </row>
    <row r="92" spans="1:3" s="71" customFormat="1" ht="18.75" customHeight="1" x14ac:dyDescent="0.2">
      <c r="A92" s="84">
        <v>511300</v>
      </c>
      <c r="B92" s="80" t="s">
        <v>405</v>
      </c>
      <c r="C92" s="129">
        <v>502000</v>
      </c>
    </row>
    <row r="93" spans="1:3" s="71" customFormat="1" ht="18.75" customHeight="1" x14ac:dyDescent="0.2">
      <c r="A93" s="84">
        <v>511400</v>
      </c>
      <c r="B93" s="80" t="s">
        <v>406</v>
      </c>
      <c r="C93" s="129">
        <v>0</v>
      </c>
    </row>
    <row r="94" spans="1:3" s="71" customFormat="1" ht="18.75" customHeight="1" x14ac:dyDescent="0.2">
      <c r="A94" s="85">
        <v>516000</v>
      </c>
      <c r="B94" s="82" t="s">
        <v>410</v>
      </c>
      <c r="C94" s="130">
        <f t="shared" ref="C94" si="16">C95</f>
        <v>27000</v>
      </c>
    </row>
    <row r="95" spans="1:3" s="71" customFormat="1" ht="18.75" customHeight="1" x14ac:dyDescent="0.2">
      <c r="A95" s="84">
        <v>516100</v>
      </c>
      <c r="B95" s="80" t="s">
        <v>410</v>
      </c>
      <c r="C95" s="129">
        <v>27000</v>
      </c>
    </row>
    <row r="96" spans="1:3" s="83" customFormat="1" ht="18.75" customHeight="1" x14ac:dyDescent="0.2">
      <c r="A96" s="85">
        <v>630000</v>
      </c>
      <c r="B96" s="82" t="s">
        <v>434</v>
      </c>
      <c r="C96" s="130">
        <f t="shared" ref="C96:C97" si="17">C97</f>
        <v>31000</v>
      </c>
    </row>
    <row r="97" spans="1:3" s="83" customFormat="1" ht="18.75" customHeight="1" x14ac:dyDescent="0.2">
      <c r="A97" s="85">
        <v>638000</v>
      </c>
      <c r="B97" s="82" t="s">
        <v>383</v>
      </c>
      <c r="C97" s="130">
        <f t="shared" si="17"/>
        <v>31000</v>
      </c>
    </row>
    <row r="98" spans="1:3" s="71" customFormat="1" ht="18.75" customHeight="1" x14ac:dyDescent="0.2">
      <c r="A98" s="84">
        <v>638100</v>
      </c>
      <c r="B98" s="80" t="s">
        <v>438</v>
      </c>
      <c r="C98" s="129">
        <v>31000</v>
      </c>
    </row>
    <row r="99" spans="1:3" s="71" customFormat="1" ht="18.75" customHeight="1" x14ac:dyDescent="0.2">
      <c r="A99" s="111"/>
      <c r="B99" s="126" t="s">
        <v>470</v>
      </c>
      <c r="C99" s="131">
        <f>C65+C89+C96</f>
        <v>10985600</v>
      </c>
    </row>
    <row r="100" spans="1:3" s="71" customFormat="1" ht="18.75" customHeight="1" x14ac:dyDescent="0.2">
      <c r="A100" s="94"/>
      <c r="B100" s="73"/>
      <c r="C100" s="129"/>
    </row>
    <row r="101" spans="1:3" s="71" customFormat="1" ht="18.75" customHeight="1" x14ac:dyDescent="0.2">
      <c r="A101" s="88"/>
      <c r="B101" s="73"/>
      <c r="C101" s="129"/>
    </row>
    <row r="102" spans="1:3" s="71" customFormat="1" ht="18.75" customHeight="1" x14ac:dyDescent="0.2">
      <c r="A102" s="84" t="s">
        <v>776</v>
      </c>
      <c r="B102" s="82"/>
      <c r="C102" s="129"/>
    </row>
    <row r="103" spans="1:3" s="71" customFormat="1" ht="18.75" customHeight="1" x14ac:dyDescent="0.2">
      <c r="A103" s="84" t="s">
        <v>474</v>
      </c>
      <c r="B103" s="82"/>
      <c r="C103" s="129"/>
    </row>
    <row r="104" spans="1:3" s="71" customFormat="1" ht="18.75" customHeight="1" x14ac:dyDescent="0.2">
      <c r="A104" s="84" t="s">
        <v>556</v>
      </c>
      <c r="B104" s="82"/>
      <c r="C104" s="129"/>
    </row>
    <row r="105" spans="1:3" s="71" customFormat="1" ht="18.75" customHeight="1" x14ac:dyDescent="0.2">
      <c r="A105" s="84" t="s">
        <v>767</v>
      </c>
      <c r="B105" s="82"/>
      <c r="C105" s="129"/>
    </row>
    <row r="106" spans="1:3" s="71" customFormat="1" ht="18.75" customHeight="1" x14ac:dyDescent="0.2">
      <c r="A106" s="84"/>
      <c r="B106" s="75"/>
      <c r="C106" s="123"/>
    </row>
    <row r="107" spans="1:3" s="71" customFormat="1" ht="18.75" customHeight="1" x14ac:dyDescent="0.2">
      <c r="A107" s="85">
        <v>410000</v>
      </c>
      <c r="B107" s="77" t="s">
        <v>346</v>
      </c>
      <c r="C107" s="130">
        <f t="shared" ref="C107" si="18">C108+C113+C125+C127</f>
        <v>3640500</v>
      </c>
    </row>
    <row r="108" spans="1:3" s="71" customFormat="1" ht="18.75" customHeight="1" x14ac:dyDescent="0.2">
      <c r="A108" s="85">
        <v>411000</v>
      </c>
      <c r="B108" s="77" t="s">
        <v>445</v>
      </c>
      <c r="C108" s="130">
        <f t="shared" ref="C108" si="19">SUM(C109:C112)</f>
        <v>2997500</v>
      </c>
    </row>
    <row r="109" spans="1:3" s="71" customFormat="1" ht="18.75" customHeight="1" x14ac:dyDescent="0.2">
      <c r="A109" s="84">
        <v>411100</v>
      </c>
      <c r="B109" s="80" t="s">
        <v>347</v>
      </c>
      <c r="C109" s="129">
        <v>2813000</v>
      </c>
    </row>
    <row r="110" spans="1:3" s="71" customFormat="1" ht="18.75" customHeight="1" x14ac:dyDescent="0.2">
      <c r="A110" s="84">
        <v>411200</v>
      </c>
      <c r="B110" s="80" t="s">
        <v>456</v>
      </c>
      <c r="C110" s="129">
        <v>119500</v>
      </c>
    </row>
    <row r="111" spans="1:3" s="71" customFormat="1" ht="18.75" customHeight="1" x14ac:dyDescent="0.2">
      <c r="A111" s="84">
        <v>411300</v>
      </c>
      <c r="B111" s="80" t="s">
        <v>348</v>
      </c>
      <c r="C111" s="129">
        <v>40000</v>
      </c>
    </row>
    <row r="112" spans="1:3" s="71" customFormat="1" ht="18.75" customHeight="1" x14ac:dyDescent="0.2">
      <c r="A112" s="84">
        <v>411400</v>
      </c>
      <c r="B112" s="80" t="s">
        <v>349</v>
      </c>
      <c r="C112" s="129">
        <v>25000</v>
      </c>
    </row>
    <row r="113" spans="1:3" s="71" customFormat="1" ht="18.75" customHeight="1" x14ac:dyDescent="0.2">
      <c r="A113" s="85">
        <v>412000</v>
      </c>
      <c r="B113" s="82" t="s">
        <v>449</v>
      </c>
      <c r="C113" s="130">
        <f t="shared" ref="C113" si="20">SUM(C114:C124)</f>
        <v>453000</v>
      </c>
    </row>
    <row r="114" spans="1:3" s="71" customFormat="1" ht="18.75" customHeight="1" x14ac:dyDescent="0.2">
      <c r="A114" s="84">
        <v>412200</v>
      </c>
      <c r="B114" s="80" t="s">
        <v>457</v>
      </c>
      <c r="C114" s="129">
        <v>44000</v>
      </c>
    </row>
    <row r="115" spans="1:3" s="71" customFormat="1" ht="18.75" customHeight="1" x14ac:dyDescent="0.2">
      <c r="A115" s="84">
        <v>412300</v>
      </c>
      <c r="B115" s="80" t="s">
        <v>351</v>
      </c>
      <c r="C115" s="129">
        <v>43000</v>
      </c>
    </row>
    <row r="116" spans="1:3" s="71" customFormat="1" ht="18.75" customHeight="1" x14ac:dyDescent="0.2">
      <c r="A116" s="84">
        <v>412500</v>
      </c>
      <c r="B116" s="80" t="s">
        <v>353</v>
      </c>
      <c r="C116" s="129">
        <v>30000</v>
      </c>
    </row>
    <row r="117" spans="1:3" s="71" customFormat="1" ht="18.75" customHeight="1" x14ac:dyDescent="0.2">
      <c r="A117" s="84">
        <v>412600</v>
      </c>
      <c r="B117" s="80" t="s">
        <v>458</v>
      </c>
      <c r="C117" s="129">
        <v>70000</v>
      </c>
    </row>
    <row r="118" spans="1:3" s="71" customFormat="1" ht="18.75" customHeight="1" x14ac:dyDescent="0.2">
      <c r="A118" s="84">
        <v>412700</v>
      </c>
      <c r="B118" s="80" t="s">
        <v>446</v>
      </c>
      <c r="C118" s="129">
        <v>22000</v>
      </c>
    </row>
    <row r="119" spans="1:3" s="71" customFormat="1" ht="18.75" customHeight="1" x14ac:dyDescent="0.2">
      <c r="A119" s="84">
        <v>412900</v>
      </c>
      <c r="B119" s="124" t="s">
        <v>768</v>
      </c>
      <c r="C119" s="129">
        <v>5000</v>
      </c>
    </row>
    <row r="120" spans="1:3" s="71" customFormat="1" ht="18.75" customHeight="1" x14ac:dyDescent="0.2">
      <c r="A120" s="84">
        <v>412900</v>
      </c>
      <c r="B120" s="124" t="s">
        <v>537</v>
      </c>
      <c r="C120" s="129">
        <v>200000</v>
      </c>
    </row>
    <row r="121" spans="1:3" s="71" customFormat="1" ht="18.75" customHeight="1" x14ac:dyDescent="0.2">
      <c r="A121" s="84">
        <v>412900</v>
      </c>
      <c r="B121" s="124" t="s">
        <v>550</v>
      </c>
      <c r="C121" s="129">
        <v>26000</v>
      </c>
    </row>
    <row r="122" spans="1:3" s="71" customFormat="1" ht="18.75" customHeight="1" x14ac:dyDescent="0.2">
      <c r="A122" s="84">
        <v>412900</v>
      </c>
      <c r="B122" s="124" t="s">
        <v>551</v>
      </c>
      <c r="C122" s="129">
        <v>2000</v>
      </c>
    </row>
    <row r="123" spans="1:3" s="71" customFormat="1" ht="18.75" customHeight="1" x14ac:dyDescent="0.2">
      <c r="A123" s="84">
        <v>412900</v>
      </c>
      <c r="B123" s="124" t="s">
        <v>552</v>
      </c>
      <c r="C123" s="129">
        <v>6000</v>
      </c>
    </row>
    <row r="124" spans="1:3" s="71" customFormat="1" ht="18.75" customHeight="1" x14ac:dyDescent="0.2">
      <c r="A124" s="84">
        <v>412900</v>
      </c>
      <c r="B124" s="80" t="s">
        <v>536</v>
      </c>
      <c r="C124" s="129">
        <v>5000</v>
      </c>
    </row>
    <row r="125" spans="1:3" s="71" customFormat="1" ht="18.75" customHeight="1" x14ac:dyDescent="0.2">
      <c r="A125" s="85">
        <v>415000</v>
      </c>
      <c r="B125" s="82" t="s">
        <v>314</v>
      </c>
      <c r="C125" s="130">
        <f t="shared" ref="C125" si="21">SUM(C126:C126)</f>
        <v>175000</v>
      </c>
    </row>
    <row r="126" spans="1:3" s="71" customFormat="1" ht="18.75" customHeight="1" x14ac:dyDescent="0.2">
      <c r="A126" s="84">
        <v>415200</v>
      </c>
      <c r="B126" s="80" t="s">
        <v>538</v>
      </c>
      <c r="C126" s="129">
        <v>175000</v>
      </c>
    </row>
    <row r="127" spans="1:3" s="83" customFormat="1" ht="36.75" customHeight="1" x14ac:dyDescent="0.2">
      <c r="A127" s="85">
        <v>418000</v>
      </c>
      <c r="B127" s="82" t="s">
        <v>453</v>
      </c>
      <c r="C127" s="130">
        <f t="shared" ref="C127" si="22">C128</f>
        <v>15000</v>
      </c>
    </row>
    <row r="128" spans="1:3" s="71" customFormat="1" ht="18.75" customHeight="1" x14ac:dyDescent="0.2">
      <c r="A128" s="43">
        <v>418400</v>
      </c>
      <c r="B128" s="80" t="s">
        <v>397</v>
      </c>
      <c r="C128" s="129">
        <v>15000</v>
      </c>
    </row>
    <row r="129" spans="1:3" s="71" customFormat="1" ht="18.75" customHeight="1" x14ac:dyDescent="0.2">
      <c r="A129" s="85">
        <v>510000</v>
      </c>
      <c r="B129" s="82" t="s">
        <v>401</v>
      </c>
      <c r="C129" s="130">
        <f t="shared" ref="C129" si="23">C130+C132</f>
        <v>135000</v>
      </c>
    </row>
    <row r="130" spans="1:3" s="71" customFormat="1" ht="18.75" customHeight="1" x14ac:dyDescent="0.2">
      <c r="A130" s="85">
        <v>511000</v>
      </c>
      <c r="B130" s="82" t="s">
        <v>402</v>
      </c>
      <c r="C130" s="130">
        <f t="shared" ref="C130" si="24">SUM(C131:C131)</f>
        <v>125000</v>
      </c>
    </row>
    <row r="131" spans="1:3" s="71" customFormat="1" ht="18.75" customHeight="1" x14ac:dyDescent="0.2">
      <c r="A131" s="84">
        <v>511300</v>
      </c>
      <c r="B131" s="80" t="s">
        <v>405</v>
      </c>
      <c r="C131" s="129">
        <v>125000</v>
      </c>
    </row>
    <row r="132" spans="1:3" s="71" customFormat="1" ht="18.75" customHeight="1" x14ac:dyDescent="0.2">
      <c r="A132" s="85">
        <v>516000</v>
      </c>
      <c r="B132" s="82" t="s">
        <v>410</v>
      </c>
      <c r="C132" s="130">
        <f t="shared" ref="C132" si="25">C133</f>
        <v>10000</v>
      </c>
    </row>
    <row r="133" spans="1:3" s="71" customFormat="1" ht="18.75" customHeight="1" x14ac:dyDescent="0.2">
      <c r="A133" s="84">
        <v>516100</v>
      </c>
      <c r="B133" s="80" t="s">
        <v>410</v>
      </c>
      <c r="C133" s="129">
        <v>10000</v>
      </c>
    </row>
    <row r="134" spans="1:3" s="83" customFormat="1" ht="18.75" customHeight="1" x14ac:dyDescent="0.2">
      <c r="A134" s="85">
        <v>630000</v>
      </c>
      <c r="B134" s="82" t="s">
        <v>434</v>
      </c>
      <c r="C134" s="130">
        <f t="shared" ref="C134" si="26">C137+C135</f>
        <v>30000</v>
      </c>
    </row>
    <row r="135" spans="1:3" s="83" customFormat="1" ht="18.75" customHeight="1" x14ac:dyDescent="0.2">
      <c r="A135" s="85">
        <v>631000</v>
      </c>
      <c r="B135" s="82" t="s">
        <v>382</v>
      </c>
      <c r="C135" s="130">
        <f t="shared" ref="C135" si="27">C136</f>
        <v>0</v>
      </c>
    </row>
    <row r="136" spans="1:3" s="71" customFormat="1" ht="18.75" customHeight="1" x14ac:dyDescent="0.2">
      <c r="A136" s="84">
        <v>631900</v>
      </c>
      <c r="B136" s="80" t="s">
        <v>554</v>
      </c>
      <c r="C136" s="129">
        <v>0</v>
      </c>
    </row>
    <row r="137" spans="1:3" s="83" customFormat="1" ht="18.75" customHeight="1" x14ac:dyDescent="0.2">
      <c r="A137" s="85">
        <v>638000</v>
      </c>
      <c r="B137" s="82" t="s">
        <v>383</v>
      </c>
      <c r="C137" s="130">
        <f t="shared" ref="C137" si="28">C138</f>
        <v>30000</v>
      </c>
    </row>
    <row r="138" spans="1:3" s="71" customFormat="1" ht="18.75" customHeight="1" x14ac:dyDescent="0.2">
      <c r="A138" s="84">
        <v>638100</v>
      </c>
      <c r="B138" s="80" t="s">
        <v>438</v>
      </c>
      <c r="C138" s="129">
        <v>30000</v>
      </c>
    </row>
    <row r="139" spans="1:3" s="71" customFormat="1" ht="18.75" customHeight="1" x14ac:dyDescent="0.2">
      <c r="A139" s="111"/>
      <c r="B139" s="126" t="s">
        <v>470</v>
      </c>
      <c r="C139" s="131">
        <f t="shared" ref="C139" si="29">C107+C129+C134</f>
        <v>3805500</v>
      </c>
    </row>
    <row r="140" spans="1:3" s="71" customFormat="1" ht="18.75" customHeight="1" x14ac:dyDescent="0.2">
      <c r="A140" s="94"/>
      <c r="B140" s="73"/>
      <c r="C140" s="123"/>
    </row>
    <row r="141" spans="1:3" s="71" customFormat="1" ht="18.75" customHeight="1" x14ac:dyDescent="0.2">
      <c r="A141" s="88"/>
      <c r="B141" s="73"/>
      <c r="C141" s="129"/>
    </row>
    <row r="142" spans="1:3" s="71" customFormat="1" ht="18.75" customHeight="1" x14ac:dyDescent="0.2">
      <c r="A142" s="84" t="s">
        <v>777</v>
      </c>
      <c r="B142" s="82"/>
      <c r="C142" s="129"/>
    </row>
    <row r="143" spans="1:3" s="71" customFormat="1" ht="18.75" customHeight="1" x14ac:dyDescent="0.2">
      <c r="A143" s="84" t="s">
        <v>475</v>
      </c>
      <c r="B143" s="82"/>
      <c r="C143" s="129"/>
    </row>
    <row r="144" spans="1:3" s="71" customFormat="1" ht="18.75" customHeight="1" x14ac:dyDescent="0.2">
      <c r="A144" s="84" t="s">
        <v>557</v>
      </c>
      <c r="B144" s="82"/>
      <c r="C144" s="129"/>
    </row>
    <row r="145" spans="1:3" s="71" customFormat="1" ht="18.75" customHeight="1" x14ac:dyDescent="0.2">
      <c r="A145" s="84" t="s">
        <v>767</v>
      </c>
      <c r="B145" s="82"/>
      <c r="C145" s="129"/>
    </row>
    <row r="146" spans="1:3" s="71" customFormat="1" ht="18.75" customHeight="1" x14ac:dyDescent="0.2">
      <c r="A146" s="84"/>
      <c r="B146" s="75"/>
      <c r="C146" s="123"/>
    </row>
    <row r="147" spans="1:3" s="71" customFormat="1" ht="18.75" customHeight="1" x14ac:dyDescent="0.2">
      <c r="A147" s="85">
        <v>410000</v>
      </c>
      <c r="B147" s="77" t="s">
        <v>346</v>
      </c>
      <c r="C147" s="130">
        <f>C148+C151</f>
        <v>318300</v>
      </c>
    </row>
    <row r="148" spans="1:3" s="71" customFormat="1" ht="18.75" customHeight="1" x14ac:dyDescent="0.2">
      <c r="A148" s="85">
        <v>411000</v>
      </c>
      <c r="B148" s="77" t="s">
        <v>445</v>
      </c>
      <c r="C148" s="130">
        <f>SUM(C149:C150)</f>
        <v>150400</v>
      </c>
    </row>
    <row r="149" spans="1:3" s="71" customFormat="1" ht="18.75" customHeight="1" x14ac:dyDescent="0.2">
      <c r="A149" s="84">
        <v>411100</v>
      </c>
      <c r="B149" s="80" t="s">
        <v>347</v>
      </c>
      <c r="C149" s="129">
        <v>145400</v>
      </c>
    </row>
    <row r="150" spans="1:3" s="71" customFormat="1" ht="18.75" customHeight="1" x14ac:dyDescent="0.2">
      <c r="A150" s="84">
        <v>411200</v>
      </c>
      <c r="B150" s="80" t="s">
        <v>456</v>
      </c>
      <c r="C150" s="129">
        <v>5000</v>
      </c>
    </row>
    <row r="151" spans="1:3" s="71" customFormat="1" ht="18.75" customHeight="1" x14ac:dyDescent="0.2">
      <c r="A151" s="85">
        <v>412000</v>
      </c>
      <c r="B151" s="82" t="s">
        <v>449</v>
      </c>
      <c r="C151" s="130">
        <f>SUM(C152:C159)</f>
        <v>167900</v>
      </c>
    </row>
    <row r="152" spans="1:3" s="71" customFormat="1" ht="18.75" customHeight="1" x14ac:dyDescent="0.2">
      <c r="A152" s="84">
        <v>412200</v>
      </c>
      <c r="B152" s="80" t="s">
        <v>457</v>
      </c>
      <c r="C152" s="129">
        <v>12000</v>
      </c>
    </row>
    <row r="153" spans="1:3" s="71" customFormat="1" ht="18.75" customHeight="1" x14ac:dyDescent="0.2">
      <c r="A153" s="84">
        <v>412300</v>
      </c>
      <c r="B153" s="80" t="s">
        <v>351</v>
      </c>
      <c r="C153" s="129">
        <v>6000</v>
      </c>
    </row>
    <row r="154" spans="1:3" s="71" customFormat="1" ht="18.75" customHeight="1" x14ac:dyDescent="0.2">
      <c r="A154" s="84">
        <v>412600</v>
      </c>
      <c r="B154" s="80" t="s">
        <v>458</v>
      </c>
      <c r="C154" s="129">
        <v>6600</v>
      </c>
    </row>
    <row r="155" spans="1:3" s="71" customFormat="1" ht="18.75" customHeight="1" x14ac:dyDescent="0.2">
      <c r="A155" s="84">
        <v>412700</v>
      </c>
      <c r="B155" s="80" t="s">
        <v>446</v>
      </c>
      <c r="C155" s="129">
        <v>500</v>
      </c>
    </row>
    <row r="156" spans="1:3" s="71" customFormat="1" ht="18.75" customHeight="1" x14ac:dyDescent="0.2">
      <c r="A156" s="84">
        <v>412900</v>
      </c>
      <c r="B156" s="124" t="s">
        <v>768</v>
      </c>
      <c r="C156" s="129">
        <v>600</v>
      </c>
    </row>
    <row r="157" spans="1:3" s="71" customFormat="1" ht="18.75" customHeight="1" x14ac:dyDescent="0.2">
      <c r="A157" s="84">
        <v>412900</v>
      </c>
      <c r="B157" s="80" t="s">
        <v>534</v>
      </c>
      <c r="C157" s="129">
        <v>139000</v>
      </c>
    </row>
    <row r="158" spans="1:3" s="71" customFormat="1" ht="18.75" customHeight="1" x14ac:dyDescent="0.2">
      <c r="A158" s="84">
        <v>412900</v>
      </c>
      <c r="B158" s="124" t="s">
        <v>550</v>
      </c>
      <c r="C158" s="129">
        <v>1500</v>
      </c>
    </row>
    <row r="159" spans="1:3" s="71" customFormat="1" ht="18.75" customHeight="1" x14ac:dyDescent="0.2">
      <c r="A159" s="84">
        <v>412900</v>
      </c>
      <c r="B159" s="124" t="s">
        <v>551</v>
      </c>
      <c r="C159" s="129">
        <v>1700</v>
      </c>
    </row>
    <row r="160" spans="1:3" s="83" customFormat="1" ht="18.75" customHeight="1" x14ac:dyDescent="0.2">
      <c r="A160" s="85">
        <v>510000</v>
      </c>
      <c r="B160" s="82" t="s">
        <v>401</v>
      </c>
      <c r="C160" s="130">
        <f>C161</f>
        <v>1000</v>
      </c>
    </row>
    <row r="161" spans="1:3" s="83" customFormat="1" ht="18.75" customHeight="1" x14ac:dyDescent="0.2">
      <c r="A161" s="85">
        <v>511000</v>
      </c>
      <c r="B161" s="82" t="s">
        <v>402</v>
      </c>
      <c r="C161" s="130">
        <f t="shared" ref="C161" si="30">C162</f>
        <v>1000</v>
      </c>
    </row>
    <row r="162" spans="1:3" s="71" customFormat="1" ht="18.75" customHeight="1" x14ac:dyDescent="0.2">
      <c r="A162" s="84">
        <v>511300</v>
      </c>
      <c r="B162" s="80" t="s">
        <v>405</v>
      </c>
      <c r="C162" s="129">
        <v>1000</v>
      </c>
    </row>
    <row r="163" spans="1:3" s="83" customFormat="1" ht="18.75" customHeight="1" x14ac:dyDescent="0.2">
      <c r="A163" s="85">
        <v>630000</v>
      </c>
      <c r="B163" s="82" t="s">
        <v>558</v>
      </c>
      <c r="C163" s="130">
        <f t="shared" ref="C163:C164" si="31">C164</f>
        <v>0</v>
      </c>
    </row>
    <row r="164" spans="1:3" s="83" customFormat="1" ht="18.75" customHeight="1" x14ac:dyDescent="0.2">
      <c r="A164" s="85">
        <v>631000</v>
      </c>
      <c r="B164" s="82" t="s">
        <v>382</v>
      </c>
      <c r="C164" s="130">
        <f t="shared" si="31"/>
        <v>0</v>
      </c>
    </row>
    <row r="165" spans="1:3" s="71" customFormat="1" ht="18.75" customHeight="1" x14ac:dyDescent="0.2">
      <c r="A165" s="84">
        <v>631900</v>
      </c>
      <c r="B165" s="80" t="s">
        <v>554</v>
      </c>
      <c r="C165" s="129">
        <v>0</v>
      </c>
    </row>
    <row r="166" spans="1:3" s="71" customFormat="1" ht="18.75" customHeight="1" x14ac:dyDescent="0.2">
      <c r="A166" s="132"/>
      <c r="B166" s="126" t="s">
        <v>470</v>
      </c>
      <c r="C166" s="131">
        <f>C147+C160+C163</f>
        <v>319300</v>
      </c>
    </row>
    <row r="167" spans="1:3" s="71" customFormat="1" ht="18.75" customHeight="1" x14ac:dyDescent="0.2">
      <c r="A167" s="133"/>
      <c r="B167" s="73"/>
      <c r="C167" s="123"/>
    </row>
    <row r="168" spans="1:3" s="71" customFormat="1" ht="18.75" customHeight="1" x14ac:dyDescent="0.2">
      <c r="A168" s="88"/>
      <c r="B168" s="73"/>
      <c r="C168" s="129"/>
    </row>
    <row r="169" spans="1:3" s="71" customFormat="1" ht="18.75" customHeight="1" x14ac:dyDescent="0.2">
      <c r="A169" s="84" t="s">
        <v>778</v>
      </c>
      <c r="B169" s="82"/>
      <c r="C169" s="129"/>
    </row>
    <row r="170" spans="1:3" s="71" customFormat="1" ht="18.75" customHeight="1" x14ac:dyDescent="0.2">
      <c r="A170" s="84" t="s">
        <v>474</v>
      </c>
      <c r="B170" s="82"/>
      <c r="C170" s="129"/>
    </row>
    <row r="171" spans="1:3" s="71" customFormat="1" ht="18.75" customHeight="1" x14ac:dyDescent="0.2">
      <c r="A171" s="84" t="s">
        <v>559</v>
      </c>
      <c r="B171" s="82"/>
      <c r="C171" s="129"/>
    </row>
    <row r="172" spans="1:3" s="71" customFormat="1" ht="18.75" customHeight="1" x14ac:dyDescent="0.2">
      <c r="A172" s="84" t="s">
        <v>767</v>
      </c>
      <c r="B172" s="82"/>
      <c r="C172" s="129"/>
    </row>
    <row r="173" spans="1:3" s="71" customFormat="1" ht="18.75" customHeight="1" x14ac:dyDescent="0.2">
      <c r="A173" s="84"/>
      <c r="B173" s="75"/>
      <c r="C173" s="123"/>
    </row>
    <row r="174" spans="1:3" s="71" customFormat="1" ht="18.75" customHeight="1" x14ac:dyDescent="0.2">
      <c r="A174" s="85">
        <v>410000</v>
      </c>
      <c r="B174" s="77" t="s">
        <v>346</v>
      </c>
      <c r="C174" s="130">
        <f t="shared" ref="C174" si="32">C175+C180</f>
        <v>798800</v>
      </c>
    </row>
    <row r="175" spans="1:3" s="71" customFormat="1" ht="18.75" customHeight="1" x14ac:dyDescent="0.2">
      <c r="A175" s="85">
        <v>411000</v>
      </c>
      <c r="B175" s="77" t="s">
        <v>445</v>
      </c>
      <c r="C175" s="130">
        <f t="shared" ref="C175" si="33">SUM(C176:C179)</f>
        <v>697800</v>
      </c>
    </row>
    <row r="176" spans="1:3" s="71" customFormat="1" ht="18.75" customHeight="1" x14ac:dyDescent="0.2">
      <c r="A176" s="84">
        <v>411100</v>
      </c>
      <c r="B176" s="80" t="s">
        <v>347</v>
      </c>
      <c r="C176" s="129">
        <v>665000</v>
      </c>
    </row>
    <row r="177" spans="1:3" s="71" customFormat="1" ht="18.75" customHeight="1" x14ac:dyDescent="0.2">
      <c r="A177" s="84">
        <v>411200</v>
      </c>
      <c r="B177" s="80" t="s">
        <v>456</v>
      </c>
      <c r="C177" s="129">
        <v>7000</v>
      </c>
    </row>
    <row r="178" spans="1:3" s="71" customFormat="1" ht="18.75" customHeight="1" x14ac:dyDescent="0.2">
      <c r="A178" s="84">
        <v>411300</v>
      </c>
      <c r="B178" s="80" t="s">
        <v>348</v>
      </c>
      <c r="C178" s="129">
        <v>19400</v>
      </c>
    </row>
    <row r="179" spans="1:3" s="71" customFormat="1" ht="18.75" customHeight="1" x14ac:dyDescent="0.2">
      <c r="A179" s="84">
        <v>411400</v>
      </c>
      <c r="B179" s="80" t="s">
        <v>349</v>
      </c>
      <c r="C179" s="129">
        <v>6400</v>
      </c>
    </row>
    <row r="180" spans="1:3" s="71" customFormat="1" ht="18.75" customHeight="1" x14ac:dyDescent="0.2">
      <c r="A180" s="85">
        <v>412000</v>
      </c>
      <c r="B180" s="82" t="s">
        <v>449</v>
      </c>
      <c r="C180" s="130">
        <f t="shared" ref="C180" si="34">SUM(C181:C192)</f>
        <v>101000</v>
      </c>
    </row>
    <row r="181" spans="1:3" s="71" customFormat="1" ht="18.75" customHeight="1" x14ac:dyDescent="0.2">
      <c r="A181" s="84">
        <v>412100</v>
      </c>
      <c r="B181" s="80" t="s">
        <v>350</v>
      </c>
      <c r="C181" s="129">
        <v>42800</v>
      </c>
    </row>
    <row r="182" spans="1:3" s="71" customFormat="1" ht="18.75" customHeight="1" x14ac:dyDescent="0.2">
      <c r="A182" s="84">
        <v>412200</v>
      </c>
      <c r="B182" s="80" t="s">
        <v>457</v>
      </c>
      <c r="C182" s="129">
        <v>26100</v>
      </c>
    </row>
    <row r="183" spans="1:3" s="71" customFormat="1" ht="18.75" customHeight="1" x14ac:dyDescent="0.2">
      <c r="A183" s="84">
        <v>412300</v>
      </c>
      <c r="B183" s="80" t="s">
        <v>351</v>
      </c>
      <c r="C183" s="129">
        <v>4100</v>
      </c>
    </row>
    <row r="184" spans="1:3" s="71" customFormat="1" ht="18.75" customHeight="1" x14ac:dyDescent="0.2">
      <c r="A184" s="84">
        <v>412500</v>
      </c>
      <c r="B184" s="80" t="s">
        <v>353</v>
      </c>
      <c r="C184" s="129">
        <v>4000</v>
      </c>
    </row>
    <row r="185" spans="1:3" s="71" customFormat="1" ht="18.75" customHeight="1" x14ac:dyDescent="0.2">
      <c r="A185" s="84">
        <v>412600</v>
      </c>
      <c r="B185" s="80" t="s">
        <v>458</v>
      </c>
      <c r="C185" s="129">
        <v>7000</v>
      </c>
    </row>
    <row r="186" spans="1:3" s="71" customFormat="1" ht="18.75" customHeight="1" x14ac:dyDescent="0.2">
      <c r="A186" s="84">
        <v>412700</v>
      </c>
      <c r="B186" s="80" t="s">
        <v>446</v>
      </c>
      <c r="C186" s="129">
        <v>6000</v>
      </c>
    </row>
    <row r="187" spans="1:3" s="71" customFormat="1" ht="18.75" customHeight="1" x14ac:dyDescent="0.2">
      <c r="A187" s="84">
        <v>412900</v>
      </c>
      <c r="B187" s="80" t="s">
        <v>768</v>
      </c>
      <c r="C187" s="129">
        <v>1000</v>
      </c>
    </row>
    <row r="188" spans="1:3" s="71" customFormat="1" ht="18.75" customHeight="1" x14ac:dyDescent="0.2">
      <c r="A188" s="84">
        <v>412900</v>
      </c>
      <c r="B188" s="124" t="s">
        <v>534</v>
      </c>
      <c r="C188" s="129">
        <v>3000</v>
      </c>
    </row>
    <row r="189" spans="1:3" s="71" customFormat="1" ht="18.75" customHeight="1" x14ac:dyDescent="0.2">
      <c r="A189" s="84">
        <v>412900</v>
      </c>
      <c r="B189" s="124" t="s">
        <v>550</v>
      </c>
      <c r="C189" s="129">
        <v>700</v>
      </c>
    </row>
    <row r="190" spans="1:3" s="71" customFormat="1" ht="18.75" customHeight="1" x14ac:dyDescent="0.2">
      <c r="A190" s="84">
        <v>412900</v>
      </c>
      <c r="B190" s="124" t="s">
        <v>551</v>
      </c>
      <c r="C190" s="129">
        <v>3000</v>
      </c>
    </row>
    <row r="191" spans="1:3" s="71" customFormat="1" ht="18.75" customHeight="1" x14ac:dyDescent="0.2">
      <c r="A191" s="84">
        <v>412900</v>
      </c>
      <c r="B191" s="124" t="s">
        <v>552</v>
      </c>
      <c r="C191" s="129">
        <v>1300</v>
      </c>
    </row>
    <row r="192" spans="1:3" s="71" customFormat="1" ht="18.75" customHeight="1" x14ac:dyDescent="0.2">
      <c r="A192" s="84">
        <v>412900</v>
      </c>
      <c r="B192" s="80" t="s">
        <v>536</v>
      </c>
      <c r="C192" s="129">
        <v>2000</v>
      </c>
    </row>
    <row r="193" spans="1:3" s="71" customFormat="1" ht="18.75" customHeight="1" x14ac:dyDescent="0.2">
      <c r="A193" s="85">
        <v>510000</v>
      </c>
      <c r="B193" s="82" t="s">
        <v>401</v>
      </c>
      <c r="C193" s="130">
        <f t="shared" ref="C193" si="35">C194+C196</f>
        <v>31000</v>
      </c>
    </row>
    <row r="194" spans="1:3" s="71" customFormat="1" ht="18.75" customHeight="1" x14ac:dyDescent="0.2">
      <c r="A194" s="85">
        <v>511000</v>
      </c>
      <c r="B194" s="82" t="s">
        <v>402</v>
      </c>
      <c r="C194" s="130">
        <f t="shared" ref="C194" si="36">SUM(C195:C195)</f>
        <v>30000</v>
      </c>
    </row>
    <row r="195" spans="1:3" s="71" customFormat="1" ht="18.75" customHeight="1" x14ac:dyDescent="0.2">
      <c r="A195" s="84">
        <v>511300</v>
      </c>
      <c r="B195" s="80" t="s">
        <v>405</v>
      </c>
      <c r="C195" s="129">
        <v>30000</v>
      </c>
    </row>
    <row r="196" spans="1:3" s="71" customFormat="1" ht="18.75" customHeight="1" x14ac:dyDescent="0.2">
      <c r="A196" s="85">
        <v>516000</v>
      </c>
      <c r="B196" s="82" t="s">
        <v>410</v>
      </c>
      <c r="C196" s="130">
        <f t="shared" ref="C196" si="37">C197</f>
        <v>1000</v>
      </c>
    </row>
    <row r="197" spans="1:3" s="71" customFormat="1" ht="18.75" customHeight="1" x14ac:dyDescent="0.2">
      <c r="A197" s="84">
        <v>516100</v>
      </c>
      <c r="B197" s="80" t="s">
        <v>410</v>
      </c>
      <c r="C197" s="129">
        <v>1000</v>
      </c>
    </row>
    <row r="198" spans="1:3" s="83" customFormat="1" ht="18.75" customHeight="1" x14ac:dyDescent="0.2">
      <c r="A198" s="85">
        <v>630000</v>
      </c>
      <c r="B198" s="82" t="s">
        <v>434</v>
      </c>
      <c r="C198" s="130">
        <f t="shared" ref="C198" si="38">C199</f>
        <v>17800</v>
      </c>
    </row>
    <row r="199" spans="1:3" s="83" customFormat="1" ht="18.75" customHeight="1" x14ac:dyDescent="0.2">
      <c r="A199" s="85">
        <v>638000</v>
      </c>
      <c r="B199" s="82" t="s">
        <v>383</v>
      </c>
      <c r="C199" s="130">
        <f t="shared" ref="C199" si="39">C200</f>
        <v>17800</v>
      </c>
    </row>
    <row r="200" spans="1:3" s="71" customFormat="1" ht="18.75" customHeight="1" x14ac:dyDescent="0.2">
      <c r="A200" s="84">
        <v>638100</v>
      </c>
      <c r="B200" s="80" t="s">
        <v>438</v>
      </c>
      <c r="C200" s="129">
        <v>17800</v>
      </c>
    </row>
    <row r="201" spans="1:3" s="71" customFormat="1" ht="18.75" customHeight="1" x14ac:dyDescent="0.2">
      <c r="A201" s="111"/>
      <c r="B201" s="126" t="s">
        <v>470</v>
      </c>
      <c r="C201" s="131">
        <f t="shared" ref="C201" si="40">C174+C193+C198</f>
        <v>847600</v>
      </c>
    </row>
    <row r="202" spans="1:3" s="71" customFormat="1" ht="18.75" customHeight="1" x14ac:dyDescent="0.2">
      <c r="A202" s="94"/>
      <c r="B202" s="73"/>
      <c r="C202" s="123"/>
    </row>
    <row r="203" spans="1:3" s="71" customFormat="1" ht="18.75" customHeight="1" x14ac:dyDescent="0.2">
      <c r="A203" s="88"/>
      <c r="B203" s="73"/>
      <c r="C203" s="129"/>
    </row>
    <row r="204" spans="1:3" s="71" customFormat="1" ht="18.75" customHeight="1" x14ac:dyDescent="0.2">
      <c r="A204" s="84" t="s">
        <v>779</v>
      </c>
      <c r="B204" s="82"/>
      <c r="C204" s="129"/>
    </row>
    <row r="205" spans="1:3" s="71" customFormat="1" ht="18.75" customHeight="1" x14ac:dyDescent="0.2">
      <c r="A205" s="84" t="s">
        <v>475</v>
      </c>
      <c r="B205" s="82"/>
      <c r="C205" s="129"/>
    </row>
    <row r="206" spans="1:3" s="71" customFormat="1" ht="18.75" customHeight="1" x14ac:dyDescent="0.2">
      <c r="A206" s="84" t="s">
        <v>560</v>
      </c>
      <c r="B206" s="82"/>
      <c r="C206" s="129"/>
    </row>
    <row r="207" spans="1:3" s="71" customFormat="1" ht="18.75" customHeight="1" x14ac:dyDescent="0.2">
      <c r="A207" s="84" t="s">
        <v>767</v>
      </c>
      <c r="B207" s="82"/>
      <c r="C207" s="129"/>
    </row>
    <row r="208" spans="1:3" s="71" customFormat="1" ht="18.75" customHeight="1" x14ac:dyDescent="0.2">
      <c r="A208" s="84"/>
      <c r="B208" s="75"/>
      <c r="C208" s="123"/>
    </row>
    <row r="209" spans="1:3" s="71" customFormat="1" ht="18.75" customHeight="1" x14ac:dyDescent="0.2">
      <c r="A209" s="85">
        <v>410000</v>
      </c>
      <c r="B209" s="77" t="s">
        <v>346</v>
      </c>
      <c r="C209" s="130">
        <f>C210+C213</f>
        <v>179200</v>
      </c>
    </row>
    <row r="210" spans="1:3" s="71" customFormat="1" ht="18.75" customHeight="1" x14ac:dyDescent="0.2">
      <c r="A210" s="85">
        <v>411000</v>
      </c>
      <c r="B210" s="77" t="s">
        <v>445</v>
      </c>
      <c r="C210" s="130">
        <f>SUM(C211:C212)</f>
        <v>27800</v>
      </c>
    </row>
    <row r="211" spans="1:3" s="71" customFormat="1" ht="18.75" customHeight="1" x14ac:dyDescent="0.2">
      <c r="A211" s="84">
        <v>411100</v>
      </c>
      <c r="B211" s="80" t="s">
        <v>347</v>
      </c>
      <c r="C211" s="129">
        <v>26900</v>
      </c>
    </row>
    <row r="212" spans="1:3" s="71" customFormat="1" ht="18.75" customHeight="1" x14ac:dyDescent="0.2">
      <c r="A212" s="84">
        <v>411200</v>
      </c>
      <c r="B212" s="80" t="s">
        <v>456</v>
      </c>
      <c r="C212" s="129">
        <v>900</v>
      </c>
    </row>
    <row r="213" spans="1:3" s="71" customFormat="1" ht="18.75" customHeight="1" x14ac:dyDescent="0.2">
      <c r="A213" s="85">
        <v>412000</v>
      </c>
      <c r="B213" s="82" t="s">
        <v>449</v>
      </c>
      <c r="C213" s="130">
        <f t="shared" ref="C213" si="41">SUM(C214:C224)</f>
        <v>151400</v>
      </c>
    </row>
    <row r="214" spans="1:3" s="71" customFormat="1" ht="18.75" customHeight="1" x14ac:dyDescent="0.2">
      <c r="A214" s="84">
        <v>412100</v>
      </c>
      <c r="B214" s="80" t="s">
        <v>350</v>
      </c>
      <c r="C214" s="129">
        <v>7000</v>
      </c>
    </row>
    <row r="215" spans="1:3" s="71" customFormat="1" ht="18.75" customHeight="1" x14ac:dyDescent="0.2">
      <c r="A215" s="84">
        <v>412200</v>
      </c>
      <c r="B215" s="80" t="s">
        <v>457</v>
      </c>
      <c r="C215" s="129">
        <v>4600</v>
      </c>
    </row>
    <row r="216" spans="1:3" s="71" customFormat="1" ht="18.75" customHeight="1" x14ac:dyDescent="0.2">
      <c r="A216" s="84">
        <v>412300</v>
      </c>
      <c r="B216" s="80" t="s">
        <v>351</v>
      </c>
      <c r="C216" s="129">
        <v>1000</v>
      </c>
    </row>
    <row r="217" spans="1:3" s="71" customFormat="1" ht="18.75" customHeight="1" x14ac:dyDescent="0.2">
      <c r="A217" s="84">
        <v>412500</v>
      </c>
      <c r="B217" s="80" t="s">
        <v>353</v>
      </c>
      <c r="C217" s="129">
        <v>500</v>
      </c>
    </row>
    <row r="218" spans="1:3" s="71" customFormat="1" ht="18.75" customHeight="1" x14ac:dyDescent="0.2">
      <c r="A218" s="84">
        <v>412600</v>
      </c>
      <c r="B218" s="80" t="s">
        <v>458</v>
      </c>
      <c r="C218" s="129">
        <v>9000</v>
      </c>
    </row>
    <row r="219" spans="1:3" s="71" customFormat="1" ht="18.75" customHeight="1" x14ac:dyDescent="0.2">
      <c r="A219" s="84">
        <v>412700</v>
      </c>
      <c r="B219" s="80" t="s">
        <v>446</v>
      </c>
      <c r="C219" s="129">
        <v>4800</v>
      </c>
    </row>
    <row r="220" spans="1:3" s="71" customFormat="1" ht="18.75" customHeight="1" x14ac:dyDescent="0.2">
      <c r="A220" s="84">
        <v>412900</v>
      </c>
      <c r="B220" s="124" t="s">
        <v>768</v>
      </c>
      <c r="C220" s="129">
        <v>500</v>
      </c>
    </row>
    <row r="221" spans="1:3" s="71" customFormat="1" ht="18.75" customHeight="1" x14ac:dyDescent="0.2">
      <c r="A221" s="84">
        <v>412900</v>
      </c>
      <c r="B221" s="80" t="s">
        <v>534</v>
      </c>
      <c r="C221" s="129">
        <v>122700</v>
      </c>
    </row>
    <row r="222" spans="1:3" s="71" customFormat="1" ht="18.75" customHeight="1" x14ac:dyDescent="0.2">
      <c r="A222" s="84">
        <v>412900</v>
      </c>
      <c r="B222" s="124" t="s">
        <v>550</v>
      </c>
      <c r="C222" s="129">
        <v>1000</v>
      </c>
    </row>
    <row r="223" spans="1:3" s="71" customFormat="1" ht="18.75" customHeight="1" x14ac:dyDescent="0.2">
      <c r="A223" s="84">
        <v>412900</v>
      </c>
      <c r="B223" s="124" t="s">
        <v>551</v>
      </c>
      <c r="C223" s="129">
        <v>100</v>
      </c>
    </row>
    <row r="224" spans="1:3" s="71" customFormat="1" ht="18.75" customHeight="1" x14ac:dyDescent="0.2">
      <c r="A224" s="84">
        <v>412900</v>
      </c>
      <c r="B224" s="80" t="s">
        <v>536</v>
      </c>
      <c r="C224" s="129">
        <v>200</v>
      </c>
    </row>
    <row r="225" spans="1:3" s="71" customFormat="1" ht="18.75" customHeight="1" x14ac:dyDescent="0.2">
      <c r="A225" s="132"/>
      <c r="B225" s="126" t="s">
        <v>470</v>
      </c>
      <c r="C225" s="131">
        <f>C209</f>
        <v>179200</v>
      </c>
    </row>
    <row r="226" spans="1:3" s="71" customFormat="1" ht="18.75" customHeight="1" x14ac:dyDescent="0.2">
      <c r="A226" s="133"/>
      <c r="B226" s="73"/>
      <c r="C226" s="123"/>
    </row>
    <row r="227" spans="1:3" s="71" customFormat="1" ht="18.75" customHeight="1" x14ac:dyDescent="0.2">
      <c r="A227" s="88"/>
      <c r="B227" s="73"/>
      <c r="C227" s="129"/>
    </row>
    <row r="228" spans="1:3" s="71" customFormat="1" ht="18.75" customHeight="1" x14ac:dyDescent="0.2">
      <c r="A228" s="84" t="s">
        <v>780</v>
      </c>
      <c r="B228" s="82"/>
      <c r="C228" s="129"/>
    </row>
    <row r="229" spans="1:3" s="71" customFormat="1" ht="18.75" customHeight="1" x14ac:dyDescent="0.2">
      <c r="A229" s="84" t="s">
        <v>475</v>
      </c>
      <c r="B229" s="82"/>
      <c r="C229" s="129"/>
    </row>
    <row r="230" spans="1:3" s="71" customFormat="1" ht="18.75" customHeight="1" x14ac:dyDescent="0.2">
      <c r="A230" s="84" t="s">
        <v>561</v>
      </c>
      <c r="B230" s="82"/>
      <c r="C230" s="129"/>
    </row>
    <row r="231" spans="1:3" s="71" customFormat="1" ht="18.75" customHeight="1" x14ac:dyDescent="0.2">
      <c r="A231" s="84" t="s">
        <v>767</v>
      </c>
      <c r="B231" s="82"/>
      <c r="C231" s="129"/>
    </row>
    <row r="232" spans="1:3" s="71" customFormat="1" ht="18.75" customHeight="1" x14ac:dyDescent="0.2">
      <c r="A232" s="84"/>
      <c r="B232" s="75"/>
      <c r="C232" s="123"/>
    </row>
    <row r="233" spans="1:3" s="71" customFormat="1" ht="18.75" customHeight="1" x14ac:dyDescent="0.2">
      <c r="A233" s="85">
        <v>410000</v>
      </c>
      <c r="B233" s="77" t="s">
        <v>346</v>
      </c>
      <c r="C233" s="130">
        <f>C234+C240</f>
        <v>128100</v>
      </c>
    </row>
    <row r="234" spans="1:3" s="71" customFormat="1" ht="18.75" customHeight="1" x14ac:dyDescent="0.2">
      <c r="A234" s="85">
        <v>412000</v>
      </c>
      <c r="B234" s="82" t="s">
        <v>449</v>
      </c>
      <c r="C234" s="130">
        <f>SUM(C235:C239)</f>
        <v>128100</v>
      </c>
    </row>
    <row r="235" spans="1:3" s="71" customFormat="1" ht="18.75" customHeight="1" x14ac:dyDescent="0.2">
      <c r="A235" s="84">
        <v>412200</v>
      </c>
      <c r="B235" s="80" t="s">
        <v>457</v>
      </c>
      <c r="C235" s="129">
        <v>400</v>
      </c>
    </row>
    <row r="236" spans="1:3" s="71" customFormat="1" ht="18.75" customHeight="1" x14ac:dyDescent="0.2">
      <c r="A236" s="84">
        <v>412300</v>
      </c>
      <c r="B236" s="80" t="s">
        <v>351</v>
      </c>
      <c r="C236" s="129">
        <v>2000</v>
      </c>
    </row>
    <row r="237" spans="1:3" s="71" customFormat="1" ht="18.75" customHeight="1" x14ac:dyDescent="0.2">
      <c r="A237" s="84">
        <v>412600</v>
      </c>
      <c r="B237" s="80" t="s">
        <v>458</v>
      </c>
      <c r="C237" s="129">
        <v>6400</v>
      </c>
    </row>
    <row r="238" spans="1:3" s="71" customFormat="1" ht="18.75" customHeight="1" x14ac:dyDescent="0.2">
      <c r="A238" s="84">
        <v>412700</v>
      </c>
      <c r="B238" s="80" t="s">
        <v>446</v>
      </c>
      <c r="C238" s="129">
        <v>300</v>
      </c>
    </row>
    <row r="239" spans="1:3" s="71" customFormat="1" ht="18.75" customHeight="1" x14ac:dyDescent="0.2">
      <c r="A239" s="84">
        <v>412900</v>
      </c>
      <c r="B239" s="80" t="s">
        <v>534</v>
      </c>
      <c r="C239" s="129">
        <v>119000</v>
      </c>
    </row>
    <row r="240" spans="1:3" s="83" customFormat="1" ht="18.75" customHeight="1" x14ac:dyDescent="0.2">
      <c r="A240" s="85">
        <v>415000</v>
      </c>
      <c r="B240" s="82" t="s">
        <v>314</v>
      </c>
      <c r="C240" s="130">
        <f t="shared" ref="C240" si="42">C241</f>
        <v>0</v>
      </c>
    </row>
    <row r="241" spans="1:3" s="71" customFormat="1" ht="18.75" customHeight="1" x14ac:dyDescent="0.2">
      <c r="A241" s="84">
        <v>415200</v>
      </c>
      <c r="B241" s="80" t="s">
        <v>500</v>
      </c>
      <c r="C241" s="129">
        <v>0</v>
      </c>
    </row>
    <row r="242" spans="1:3" s="71" customFormat="1" ht="18.75" customHeight="1" x14ac:dyDescent="0.2">
      <c r="A242" s="132"/>
      <c r="B242" s="126" t="s">
        <v>470</v>
      </c>
      <c r="C242" s="131">
        <f>C233</f>
        <v>128100</v>
      </c>
    </row>
    <row r="243" spans="1:3" s="71" customFormat="1" ht="18.75" customHeight="1" x14ac:dyDescent="0.2">
      <c r="A243" s="133"/>
      <c r="B243" s="73"/>
      <c r="C243" s="123"/>
    </row>
    <row r="244" spans="1:3" s="71" customFormat="1" ht="18.75" customHeight="1" x14ac:dyDescent="0.2">
      <c r="A244" s="133"/>
      <c r="B244" s="73"/>
      <c r="C244" s="123"/>
    </row>
    <row r="245" spans="1:3" s="71" customFormat="1" ht="18.75" customHeight="1" x14ac:dyDescent="0.2">
      <c r="A245" s="84" t="s">
        <v>781</v>
      </c>
      <c r="B245" s="82"/>
      <c r="C245" s="123"/>
    </row>
    <row r="246" spans="1:3" s="71" customFormat="1" ht="18.75" customHeight="1" x14ac:dyDescent="0.2">
      <c r="A246" s="84" t="s">
        <v>474</v>
      </c>
      <c r="B246" s="82"/>
      <c r="C246" s="123"/>
    </row>
    <row r="247" spans="1:3" s="71" customFormat="1" ht="18.75" customHeight="1" x14ac:dyDescent="0.2">
      <c r="A247" s="84" t="s">
        <v>562</v>
      </c>
      <c r="B247" s="82"/>
      <c r="C247" s="123"/>
    </row>
    <row r="248" spans="1:3" s="71" customFormat="1" ht="18.75" customHeight="1" x14ac:dyDescent="0.2">
      <c r="A248" s="84" t="s">
        <v>767</v>
      </c>
      <c r="B248" s="82"/>
      <c r="C248" s="123"/>
    </row>
    <row r="249" spans="1:3" s="71" customFormat="1" ht="18.75" customHeight="1" x14ac:dyDescent="0.2">
      <c r="A249" s="84"/>
      <c r="B249" s="75"/>
      <c r="C249" s="123"/>
    </row>
    <row r="250" spans="1:3" s="83" customFormat="1" ht="18.75" customHeight="1" x14ac:dyDescent="0.2">
      <c r="A250" s="85">
        <v>410000</v>
      </c>
      <c r="B250" s="77" t="s">
        <v>346</v>
      </c>
      <c r="C250" s="130">
        <f t="shared" ref="C250" si="43">C251+C255</f>
        <v>405000</v>
      </c>
    </row>
    <row r="251" spans="1:3" s="83" customFormat="1" ht="18.75" customHeight="1" x14ac:dyDescent="0.2">
      <c r="A251" s="85">
        <v>411000</v>
      </c>
      <c r="B251" s="77" t="s">
        <v>445</v>
      </c>
      <c r="C251" s="130">
        <f t="shared" ref="C251" si="44">SUM(C252:C254)</f>
        <v>137300</v>
      </c>
    </row>
    <row r="252" spans="1:3" s="71" customFormat="1" ht="18.75" customHeight="1" x14ac:dyDescent="0.2">
      <c r="A252" s="84">
        <v>411100</v>
      </c>
      <c r="B252" s="80" t="s">
        <v>347</v>
      </c>
      <c r="C252" s="129">
        <v>124100</v>
      </c>
    </row>
    <row r="253" spans="1:3" s="71" customFormat="1" ht="18.75" customHeight="1" x14ac:dyDescent="0.2">
      <c r="A253" s="84">
        <v>411200</v>
      </c>
      <c r="B253" s="80" t="s">
        <v>456</v>
      </c>
      <c r="C253" s="129">
        <v>9400</v>
      </c>
    </row>
    <row r="254" spans="1:3" s="71" customFormat="1" ht="18.75" customHeight="1" x14ac:dyDescent="0.2">
      <c r="A254" s="84">
        <v>411400</v>
      </c>
      <c r="B254" s="80" t="s">
        <v>349</v>
      </c>
      <c r="C254" s="129">
        <v>3800</v>
      </c>
    </row>
    <row r="255" spans="1:3" s="83" customFormat="1" ht="18.75" customHeight="1" x14ac:dyDescent="0.2">
      <c r="A255" s="85">
        <v>412000</v>
      </c>
      <c r="B255" s="82" t="s">
        <v>449</v>
      </c>
      <c r="C255" s="130">
        <f t="shared" ref="C255" si="45">SUM(C256:C266)</f>
        <v>267700</v>
      </c>
    </row>
    <row r="256" spans="1:3" s="71" customFormat="1" ht="18.75" customHeight="1" x14ac:dyDescent="0.2">
      <c r="A256" s="84">
        <v>412100</v>
      </c>
      <c r="B256" s="80" t="s">
        <v>350</v>
      </c>
      <c r="C256" s="129">
        <v>45800</v>
      </c>
    </row>
    <row r="257" spans="1:3" s="71" customFormat="1" ht="18.75" customHeight="1" x14ac:dyDescent="0.2">
      <c r="A257" s="84">
        <v>412200</v>
      </c>
      <c r="B257" s="80" t="s">
        <v>457</v>
      </c>
      <c r="C257" s="129">
        <v>15400</v>
      </c>
    </row>
    <row r="258" spans="1:3" s="71" customFormat="1" ht="18.75" customHeight="1" x14ac:dyDescent="0.2">
      <c r="A258" s="84">
        <v>412300</v>
      </c>
      <c r="B258" s="80" t="s">
        <v>351</v>
      </c>
      <c r="C258" s="129">
        <v>6700</v>
      </c>
    </row>
    <row r="259" spans="1:3" s="71" customFormat="1" ht="18.75" customHeight="1" x14ac:dyDescent="0.2">
      <c r="A259" s="84">
        <v>412500</v>
      </c>
      <c r="B259" s="80" t="s">
        <v>353</v>
      </c>
      <c r="C259" s="129">
        <v>1100</v>
      </c>
    </row>
    <row r="260" spans="1:3" s="71" customFormat="1" ht="18.75" customHeight="1" x14ac:dyDescent="0.2">
      <c r="A260" s="84">
        <v>412600</v>
      </c>
      <c r="B260" s="80" t="s">
        <v>458</v>
      </c>
      <c r="C260" s="129">
        <v>10600</v>
      </c>
    </row>
    <row r="261" spans="1:3" s="71" customFormat="1" ht="18.75" customHeight="1" x14ac:dyDescent="0.2">
      <c r="A261" s="84">
        <v>412700</v>
      </c>
      <c r="B261" s="80" t="s">
        <v>446</v>
      </c>
      <c r="C261" s="129">
        <v>22600</v>
      </c>
    </row>
    <row r="262" spans="1:3" s="71" customFormat="1" ht="18.75" customHeight="1" x14ac:dyDescent="0.2">
      <c r="A262" s="84">
        <v>412900</v>
      </c>
      <c r="B262" s="80" t="s">
        <v>768</v>
      </c>
      <c r="C262" s="129">
        <v>11000</v>
      </c>
    </row>
    <row r="263" spans="1:3" s="71" customFormat="1" ht="18.75" customHeight="1" x14ac:dyDescent="0.2">
      <c r="A263" s="84">
        <v>412900</v>
      </c>
      <c r="B263" s="124" t="s">
        <v>534</v>
      </c>
      <c r="C263" s="129">
        <v>149000</v>
      </c>
    </row>
    <row r="264" spans="1:3" s="71" customFormat="1" ht="18.75" customHeight="1" x14ac:dyDescent="0.2">
      <c r="A264" s="84">
        <v>412900</v>
      </c>
      <c r="B264" s="124" t="s">
        <v>550</v>
      </c>
      <c r="C264" s="129">
        <v>5000</v>
      </c>
    </row>
    <row r="265" spans="1:3" s="71" customFormat="1" ht="18.75" customHeight="1" x14ac:dyDescent="0.2">
      <c r="A265" s="84">
        <v>412900</v>
      </c>
      <c r="B265" s="124" t="s">
        <v>551</v>
      </c>
      <c r="C265" s="129">
        <v>300</v>
      </c>
    </row>
    <row r="266" spans="1:3" s="71" customFormat="1" ht="18.75" customHeight="1" x14ac:dyDescent="0.2">
      <c r="A266" s="84">
        <v>412900</v>
      </c>
      <c r="B266" s="80" t="s">
        <v>536</v>
      </c>
      <c r="C266" s="129">
        <v>200</v>
      </c>
    </row>
    <row r="267" spans="1:3" s="83" customFormat="1" ht="18.75" customHeight="1" x14ac:dyDescent="0.2">
      <c r="A267" s="85">
        <v>510000</v>
      </c>
      <c r="B267" s="82" t="s">
        <v>401</v>
      </c>
      <c r="C267" s="130">
        <f t="shared" ref="C267" si="46">C268</f>
        <v>5500</v>
      </c>
    </row>
    <row r="268" spans="1:3" s="83" customFormat="1" ht="18.75" customHeight="1" x14ac:dyDescent="0.2">
      <c r="A268" s="85">
        <v>511000</v>
      </c>
      <c r="B268" s="82" t="s">
        <v>402</v>
      </c>
      <c r="C268" s="130">
        <f t="shared" ref="C268" si="47">SUM(C269)</f>
        <v>5500</v>
      </c>
    </row>
    <row r="269" spans="1:3" s="71" customFormat="1" ht="18.75" customHeight="1" x14ac:dyDescent="0.2">
      <c r="A269" s="84">
        <v>511300</v>
      </c>
      <c r="B269" s="80" t="s">
        <v>405</v>
      </c>
      <c r="C269" s="129">
        <v>5500</v>
      </c>
    </row>
    <row r="270" spans="1:3" s="71" customFormat="1" ht="18.75" customHeight="1" x14ac:dyDescent="0.2">
      <c r="A270" s="111"/>
      <c r="B270" s="126" t="s">
        <v>470</v>
      </c>
      <c r="C270" s="131">
        <f t="shared" ref="C270" si="48">C250+C267</f>
        <v>410500</v>
      </c>
    </row>
    <row r="271" spans="1:3" s="71" customFormat="1" ht="18.75" customHeight="1" x14ac:dyDescent="0.2">
      <c r="A271" s="88"/>
      <c r="B271" s="73"/>
      <c r="C271" s="129"/>
    </row>
    <row r="272" spans="1:3" s="71" customFormat="1" ht="18.75" customHeight="1" x14ac:dyDescent="0.2">
      <c r="A272" s="88"/>
      <c r="B272" s="73"/>
      <c r="C272" s="129"/>
    </row>
    <row r="273" spans="1:3" s="71" customFormat="1" ht="18.75" customHeight="1" x14ac:dyDescent="0.2">
      <c r="A273" s="84" t="s">
        <v>782</v>
      </c>
      <c r="B273" s="82"/>
      <c r="C273" s="129"/>
    </row>
    <row r="274" spans="1:3" s="71" customFormat="1" ht="18.75" customHeight="1" x14ac:dyDescent="0.2">
      <c r="A274" s="84" t="s">
        <v>476</v>
      </c>
      <c r="B274" s="82"/>
      <c r="C274" s="129"/>
    </row>
    <row r="275" spans="1:3" s="71" customFormat="1" ht="18.75" customHeight="1" x14ac:dyDescent="0.2">
      <c r="A275" s="84" t="s">
        <v>556</v>
      </c>
      <c r="B275" s="82"/>
      <c r="C275" s="129"/>
    </row>
    <row r="276" spans="1:3" s="71" customFormat="1" ht="18.75" customHeight="1" x14ac:dyDescent="0.2">
      <c r="A276" s="84" t="s">
        <v>767</v>
      </c>
      <c r="B276" s="82"/>
      <c r="C276" s="129"/>
    </row>
    <row r="277" spans="1:3" s="71" customFormat="1" ht="18.75" customHeight="1" x14ac:dyDescent="0.2">
      <c r="A277" s="84"/>
      <c r="B277" s="75"/>
      <c r="C277" s="123"/>
    </row>
    <row r="278" spans="1:3" s="71" customFormat="1" ht="18.75" customHeight="1" x14ac:dyDescent="0.2">
      <c r="A278" s="85">
        <v>410000</v>
      </c>
      <c r="B278" s="77" t="s">
        <v>346</v>
      </c>
      <c r="C278" s="130">
        <f t="shared" ref="C278" si="49">C279+C284</f>
        <v>1899300</v>
      </c>
    </row>
    <row r="279" spans="1:3" s="71" customFormat="1" ht="18.75" customHeight="1" x14ac:dyDescent="0.2">
      <c r="A279" s="85">
        <v>411000</v>
      </c>
      <c r="B279" s="77" t="s">
        <v>445</v>
      </c>
      <c r="C279" s="130">
        <f t="shared" ref="C279" si="50">SUM(C280:C283)</f>
        <v>1697100</v>
      </c>
    </row>
    <row r="280" spans="1:3" s="71" customFormat="1" ht="18.75" customHeight="1" x14ac:dyDescent="0.2">
      <c r="A280" s="84">
        <v>411100</v>
      </c>
      <c r="B280" s="80" t="s">
        <v>347</v>
      </c>
      <c r="C280" s="129">
        <v>1489400</v>
      </c>
    </row>
    <row r="281" spans="1:3" s="71" customFormat="1" ht="18.75" customHeight="1" x14ac:dyDescent="0.2">
      <c r="A281" s="84">
        <v>411200</v>
      </c>
      <c r="B281" s="80" t="s">
        <v>456</v>
      </c>
      <c r="C281" s="129">
        <v>191900</v>
      </c>
    </row>
    <row r="282" spans="1:3" s="71" customFormat="1" ht="18.75" customHeight="1" x14ac:dyDescent="0.2">
      <c r="A282" s="84">
        <v>411300</v>
      </c>
      <c r="B282" s="80" t="s">
        <v>348</v>
      </c>
      <c r="C282" s="129">
        <v>5900</v>
      </c>
    </row>
    <row r="283" spans="1:3" s="71" customFormat="1" ht="18.75" customHeight="1" x14ac:dyDescent="0.2">
      <c r="A283" s="84">
        <v>411400</v>
      </c>
      <c r="B283" s="80" t="s">
        <v>349</v>
      </c>
      <c r="C283" s="129">
        <v>9900</v>
      </c>
    </row>
    <row r="284" spans="1:3" s="71" customFormat="1" ht="18.75" customHeight="1" x14ac:dyDescent="0.2">
      <c r="A284" s="85">
        <v>412000</v>
      </c>
      <c r="B284" s="82" t="s">
        <v>449</v>
      </c>
      <c r="C284" s="130">
        <f t="shared" ref="C284" si="51">SUM(C285:C296)</f>
        <v>202200</v>
      </c>
    </row>
    <row r="285" spans="1:3" s="71" customFormat="1" ht="18.75" customHeight="1" x14ac:dyDescent="0.2">
      <c r="A285" s="84">
        <v>412100</v>
      </c>
      <c r="B285" s="80" t="s">
        <v>350</v>
      </c>
      <c r="C285" s="129">
        <v>16100</v>
      </c>
    </row>
    <row r="286" spans="1:3" s="71" customFormat="1" ht="18.75" customHeight="1" x14ac:dyDescent="0.2">
      <c r="A286" s="84">
        <v>412200</v>
      </c>
      <c r="B286" s="80" t="s">
        <v>457</v>
      </c>
      <c r="C286" s="129">
        <v>65100</v>
      </c>
    </row>
    <row r="287" spans="1:3" s="71" customFormat="1" ht="18.75" customHeight="1" x14ac:dyDescent="0.2">
      <c r="A287" s="84">
        <v>412300</v>
      </c>
      <c r="B287" s="80" t="s">
        <v>351</v>
      </c>
      <c r="C287" s="129">
        <v>19500</v>
      </c>
    </row>
    <row r="288" spans="1:3" s="71" customFormat="1" ht="18.75" customHeight="1" x14ac:dyDescent="0.2">
      <c r="A288" s="84">
        <v>412500</v>
      </c>
      <c r="B288" s="80" t="s">
        <v>353</v>
      </c>
      <c r="C288" s="129">
        <v>12000</v>
      </c>
    </row>
    <row r="289" spans="1:3" s="71" customFormat="1" ht="18.75" customHeight="1" x14ac:dyDescent="0.2">
      <c r="A289" s="84">
        <v>412600</v>
      </c>
      <c r="B289" s="80" t="s">
        <v>458</v>
      </c>
      <c r="C289" s="129">
        <v>32000</v>
      </c>
    </row>
    <row r="290" spans="1:3" s="71" customFormat="1" ht="18.75" customHeight="1" x14ac:dyDescent="0.2">
      <c r="A290" s="84">
        <v>412700</v>
      </c>
      <c r="B290" s="80" t="s">
        <v>446</v>
      </c>
      <c r="C290" s="129">
        <v>15000</v>
      </c>
    </row>
    <row r="291" spans="1:3" s="71" customFormat="1" ht="18.75" customHeight="1" x14ac:dyDescent="0.2">
      <c r="A291" s="84">
        <v>412900</v>
      </c>
      <c r="B291" s="80" t="s">
        <v>768</v>
      </c>
      <c r="C291" s="129">
        <v>11000</v>
      </c>
    </row>
    <row r="292" spans="1:3" s="71" customFormat="1" ht="18.75" customHeight="1" x14ac:dyDescent="0.2">
      <c r="A292" s="84">
        <v>412900</v>
      </c>
      <c r="B292" s="80" t="s">
        <v>534</v>
      </c>
      <c r="C292" s="129">
        <v>7500</v>
      </c>
    </row>
    <row r="293" spans="1:3" s="71" customFormat="1" ht="18.75" customHeight="1" x14ac:dyDescent="0.2">
      <c r="A293" s="84">
        <v>412900</v>
      </c>
      <c r="B293" s="80" t="s">
        <v>550</v>
      </c>
      <c r="C293" s="129">
        <v>13500</v>
      </c>
    </row>
    <row r="294" spans="1:3" s="71" customFormat="1" ht="18.75" customHeight="1" x14ac:dyDescent="0.2">
      <c r="A294" s="84">
        <v>412900</v>
      </c>
      <c r="B294" s="124" t="s">
        <v>551</v>
      </c>
      <c r="C294" s="129">
        <v>1500</v>
      </c>
    </row>
    <row r="295" spans="1:3" s="71" customFormat="1" ht="18.75" customHeight="1" x14ac:dyDescent="0.2">
      <c r="A295" s="84">
        <v>412900</v>
      </c>
      <c r="B295" s="80" t="s">
        <v>552</v>
      </c>
      <c r="C295" s="129">
        <v>3000</v>
      </c>
    </row>
    <row r="296" spans="1:3" s="71" customFormat="1" ht="18.75" customHeight="1" x14ac:dyDescent="0.2">
      <c r="A296" s="84">
        <v>412900</v>
      </c>
      <c r="B296" s="80" t="s">
        <v>536</v>
      </c>
      <c r="C296" s="129">
        <v>6000</v>
      </c>
    </row>
    <row r="297" spans="1:3" s="71" customFormat="1" ht="18.75" customHeight="1" x14ac:dyDescent="0.2">
      <c r="A297" s="85">
        <v>510000</v>
      </c>
      <c r="B297" s="82" t="s">
        <v>401</v>
      </c>
      <c r="C297" s="130">
        <f>C298+C300</f>
        <v>15000</v>
      </c>
    </row>
    <row r="298" spans="1:3" s="71" customFormat="1" ht="18.75" customHeight="1" x14ac:dyDescent="0.2">
      <c r="A298" s="85">
        <v>511000</v>
      </c>
      <c r="B298" s="82" t="s">
        <v>402</v>
      </c>
      <c r="C298" s="130">
        <f>SUM(C299:C299)</f>
        <v>8000</v>
      </c>
    </row>
    <row r="299" spans="1:3" s="71" customFormat="1" ht="18.75" customHeight="1" x14ac:dyDescent="0.2">
      <c r="A299" s="84">
        <v>511300</v>
      </c>
      <c r="B299" s="80" t="s">
        <v>405</v>
      </c>
      <c r="C299" s="129">
        <v>8000</v>
      </c>
    </row>
    <row r="300" spans="1:3" s="83" customFormat="1" ht="18.75" customHeight="1" x14ac:dyDescent="0.2">
      <c r="A300" s="85">
        <v>516000</v>
      </c>
      <c r="B300" s="82" t="s">
        <v>410</v>
      </c>
      <c r="C300" s="130">
        <f t="shared" ref="C300" si="52">C301</f>
        <v>7000</v>
      </c>
    </row>
    <row r="301" spans="1:3" s="71" customFormat="1" ht="18.75" customHeight="1" x14ac:dyDescent="0.2">
      <c r="A301" s="84">
        <v>516100</v>
      </c>
      <c r="B301" s="80" t="s">
        <v>410</v>
      </c>
      <c r="C301" s="129">
        <v>7000</v>
      </c>
    </row>
    <row r="302" spans="1:3" s="71" customFormat="1" ht="18.75" customHeight="1" x14ac:dyDescent="0.2">
      <c r="A302" s="132"/>
      <c r="B302" s="126" t="s">
        <v>470</v>
      </c>
      <c r="C302" s="131">
        <f>C278+C297</f>
        <v>1914300</v>
      </c>
    </row>
    <row r="303" spans="1:3" s="71" customFormat="1" ht="18.75" customHeight="1" x14ac:dyDescent="0.2">
      <c r="A303" s="133"/>
      <c r="B303" s="73"/>
      <c r="C303" s="123"/>
    </row>
    <row r="304" spans="1:3" s="71" customFormat="1" ht="18.75" customHeight="1" x14ac:dyDescent="0.2">
      <c r="A304" s="88"/>
      <c r="B304" s="73"/>
      <c r="C304" s="129"/>
    </row>
    <row r="305" spans="1:3" s="71" customFormat="1" ht="18.75" customHeight="1" x14ac:dyDescent="0.2">
      <c r="A305" s="84" t="s">
        <v>783</v>
      </c>
      <c r="B305" s="82"/>
      <c r="C305" s="129"/>
    </row>
    <row r="306" spans="1:3" s="71" customFormat="1" ht="18.75" customHeight="1" x14ac:dyDescent="0.2">
      <c r="A306" s="84" t="s">
        <v>477</v>
      </c>
      <c r="B306" s="82"/>
      <c r="C306" s="129"/>
    </row>
    <row r="307" spans="1:3" s="71" customFormat="1" ht="18.75" customHeight="1" x14ac:dyDescent="0.2">
      <c r="A307" s="84" t="s">
        <v>557</v>
      </c>
      <c r="B307" s="82"/>
      <c r="C307" s="129"/>
    </row>
    <row r="308" spans="1:3" s="71" customFormat="1" ht="18.75" customHeight="1" x14ac:dyDescent="0.2">
      <c r="A308" s="84" t="s">
        <v>767</v>
      </c>
      <c r="B308" s="82"/>
      <c r="C308" s="129"/>
    </row>
    <row r="309" spans="1:3" s="71" customFormat="1" ht="18.75" customHeight="1" x14ac:dyDescent="0.2">
      <c r="A309" s="84"/>
      <c r="B309" s="75"/>
      <c r="C309" s="123"/>
    </row>
    <row r="310" spans="1:3" s="71" customFormat="1" ht="18.75" customHeight="1" x14ac:dyDescent="0.2">
      <c r="A310" s="85">
        <v>410000</v>
      </c>
      <c r="B310" s="77" t="s">
        <v>346</v>
      </c>
      <c r="C310" s="130">
        <f t="shared" ref="C310" si="53">C311+C316+C332+C340+C334+C345+C342</f>
        <v>10601800</v>
      </c>
    </row>
    <row r="311" spans="1:3" s="71" customFormat="1" ht="18.75" customHeight="1" x14ac:dyDescent="0.2">
      <c r="A311" s="85">
        <v>411000</v>
      </c>
      <c r="B311" s="77" t="s">
        <v>445</v>
      </c>
      <c r="C311" s="130">
        <f t="shared" ref="C311" si="54">SUM(C312:C315)</f>
        <v>2150800</v>
      </c>
    </row>
    <row r="312" spans="1:3" s="71" customFormat="1" ht="18.75" customHeight="1" x14ac:dyDescent="0.2">
      <c r="A312" s="84">
        <v>411100</v>
      </c>
      <c r="B312" s="80" t="s">
        <v>347</v>
      </c>
      <c r="C312" s="129">
        <v>1941700</v>
      </c>
    </row>
    <row r="313" spans="1:3" s="71" customFormat="1" ht="18.75" customHeight="1" x14ac:dyDescent="0.2">
      <c r="A313" s="84">
        <v>411200</v>
      </c>
      <c r="B313" s="80" t="s">
        <v>456</v>
      </c>
      <c r="C313" s="129">
        <v>101900</v>
      </c>
    </row>
    <row r="314" spans="1:3" s="71" customFormat="1" ht="18.75" customHeight="1" x14ac:dyDescent="0.2">
      <c r="A314" s="84">
        <v>411300</v>
      </c>
      <c r="B314" s="80" t="s">
        <v>348</v>
      </c>
      <c r="C314" s="129">
        <v>88400</v>
      </c>
    </row>
    <row r="315" spans="1:3" s="71" customFormat="1" ht="18.75" customHeight="1" x14ac:dyDescent="0.2">
      <c r="A315" s="84">
        <v>411400</v>
      </c>
      <c r="B315" s="80" t="s">
        <v>349</v>
      </c>
      <c r="C315" s="129">
        <v>18800</v>
      </c>
    </row>
    <row r="316" spans="1:3" s="71" customFormat="1" ht="18.75" customHeight="1" x14ac:dyDescent="0.2">
      <c r="A316" s="85">
        <v>412000</v>
      </c>
      <c r="B316" s="82" t="s">
        <v>449</v>
      </c>
      <c r="C316" s="130">
        <f t="shared" ref="C316" si="55">SUM(C317:C331)</f>
        <v>3116000</v>
      </c>
    </row>
    <row r="317" spans="1:3" s="71" customFormat="1" ht="18.75" customHeight="1" x14ac:dyDescent="0.2">
      <c r="A317" s="84">
        <v>412100</v>
      </c>
      <c r="B317" s="80" t="s">
        <v>350</v>
      </c>
      <c r="C317" s="129">
        <v>3000</v>
      </c>
    </row>
    <row r="318" spans="1:3" s="71" customFormat="1" ht="18.75" customHeight="1" x14ac:dyDescent="0.2">
      <c r="A318" s="84">
        <v>412200</v>
      </c>
      <c r="B318" s="80" t="s">
        <v>457</v>
      </c>
      <c r="C318" s="129">
        <v>310000</v>
      </c>
    </row>
    <row r="319" spans="1:3" s="71" customFormat="1" ht="18.75" customHeight="1" x14ac:dyDescent="0.2">
      <c r="A319" s="84">
        <v>412300</v>
      </c>
      <c r="B319" s="80" t="s">
        <v>351</v>
      </c>
      <c r="C319" s="129">
        <v>320000</v>
      </c>
    </row>
    <row r="320" spans="1:3" s="71" customFormat="1" ht="18.75" customHeight="1" x14ac:dyDescent="0.2">
      <c r="A320" s="84">
        <v>412500</v>
      </c>
      <c r="B320" s="80" t="s">
        <v>353</v>
      </c>
      <c r="C320" s="129">
        <v>110000</v>
      </c>
    </row>
    <row r="321" spans="1:3" s="71" customFormat="1" ht="18.75" customHeight="1" x14ac:dyDescent="0.2">
      <c r="A321" s="84">
        <v>412600</v>
      </c>
      <c r="B321" s="80" t="s">
        <v>458</v>
      </c>
      <c r="C321" s="129">
        <v>400000</v>
      </c>
    </row>
    <row r="322" spans="1:3" s="71" customFormat="1" ht="18.75" customHeight="1" x14ac:dyDescent="0.2">
      <c r="A322" s="84">
        <v>412700</v>
      </c>
      <c r="B322" s="80" t="s">
        <v>446</v>
      </c>
      <c r="C322" s="129">
        <v>176000</v>
      </c>
    </row>
    <row r="323" spans="1:3" s="71" customFormat="1" ht="18.75" customHeight="1" x14ac:dyDescent="0.2">
      <c r="A323" s="84">
        <v>412700</v>
      </c>
      <c r="B323" s="80" t="s">
        <v>728</v>
      </c>
      <c r="C323" s="129">
        <v>1150000</v>
      </c>
    </row>
    <row r="324" spans="1:3" s="71" customFormat="1" ht="18.75" customHeight="1" x14ac:dyDescent="0.2">
      <c r="A324" s="84">
        <v>412700</v>
      </c>
      <c r="B324" s="80" t="s">
        <v>539</v>
      </c>
      <c r="C324" s="129">
        <v>120000</v>
      </c>
    </row>
    <row r="325" spans="1:3" s="71" customFormat="1" ht="18.75" customHeight="1" x14ac:dyDescent="0.2">
      <c r="A325" s="84">
        <v>412800</v>
      </c>
      <c r="B325" s="80" t="s">
        <v>459</v>
      </c>
      <c r="C325" s="129">
        <v>30000</v>
      </c>
    </row>
    <row r="326" spans="1:3" s="71" customFormat="1" ht="18.75" customHeight="1" x14ac:dyDescent="0.2">
      <c r="A326" s="84">
        <v>412900</v>
      </c>
      <c r="B326" s="124" t="s">
        <v>768</v>
      </c>
      <c r="C326" s="129">
        <v>11000</v>
      </c>
    </row>
    <row r="327" spans="1:3" s="71" customFormat="1" ht="18.75" customHeight="1" x14ac:dyDescent="0.2">
      <c r="A327" s="84">
        <v>412900</v>
      </c>
      <c r="B327" s="124" t="s">
        <v>534</v>
      </c>
      <c r="C327" s="129">
        <v>305000</v>
      </c>
    </row>
    <row r="328" spans="1:3" s="71" customFormat="1" ht="18.75" customHeight="1" x14ac:dyDescent="0.2">
      <c r="A328" s="84">
        <v>412900</v>
      </c>
      <c r="B328" s="124" t="s">
        <v>550</v>
      </c>
      <c r="C328" s="129">
        <v>140000</v>
      </c>
    </row>
    <row r="329" spans="1:3" s="71" customFormat="1" ht="18.75" customHeight="1" x14ac:dyDescent="0.2">
      <c r="A329" s="84">
        <v>412900</v>
      </c>
      <c r="B329" s="124" t="s">
        <v>551</v>
      </c>
      <c r="C329" s="129">
        <v>30000</v>
      </c>
    </row>
    <row r="330" spans="1:3" s="71" customFormat="1" ht="18.75" customHeight="1" x14ac:dyDescent="0.2">
      <c r="A330" s="84">
        <v>412900</v>
      </c>
      <c r="B330" s="124" t="s">
        <v>552</v>
      </c>
      <c r="C330" s="129">
        <v>5000</v>
      </c>
    </row>
    <row r="331" spans="1:3" s="71" customFormat="1" ht="18.75" customHeight="1" x14ac:dyDescent="0.2">
      <c r="A331" s="84">
        <v>412900</v>
      </c>
      <c r="B331" s="80" t="s">
        <v>536</v>
      </c>
      <c r="C331" s="129">
        <v>6000</v>
      </c>
    </row>
    <row r="332" spans="1:3" s="134" customFormat="1" ht="18.75" customHeight="1" x14ac:dyDescent="0.2">
      <c r="A332" s="85">
        <v>414000</v>
      </c>
      <c r="B332" s="82" t="s">
        <v>363</v>
      </c>
      <c r="C332" s="130">
        <f t="shared" ref="C332" si="56">SUM(C333)</f>
        <v>4800000</v>
      </c>
    </row>
    <row r="333" spans="1:3" s="71" customFormat="1" ht="18.75" customHeight="1" x14ac:dyDescent="0.2">
      <c r="A333" s="84">
        <v>414100</v>
      </c>
      <c r="B333" s="80" t="s">
        <v>563</v>
      </c>
      <c r="C333" s="129">
        <v>4800000</v>
      </c>
    </row>
    <row r="334" spans="1:3" s="83" customFormat="1" ht="18.75" customHeight="1" x14ac:dyDescent="0.2">
      <c r="A334" s="85">
        <v>415000</v>
      </c>
      <c r="B334" s="82" t="s">
        <v>314</v>
      </c>
      <c r="C334" s="130">
        <f t="shared" ref="C334" si="57">SUM(C335:C339)</f>
        <v>300000</v>
      </c>
    </row>
    <row r="335" spans="1:3" s="71" customFormat="1" ht="18.75" customHeight="1" x14ac:dyDescent="0.2">
      <c r="A335" s="43">
        <v>415100</v>
      </c>
      <c r="B335" s="80" t="s">
        <v>501</v>
      </c>
      <c r="C335" s="129">
        <v>0</v>
      </c>
    </row>
    <row r="336" spans="1:3" s="71" customFormat="1" ht="18.75" customHeight="1" x14ac:dyDescent="0.2">
      <c r="A336" s="84">
        <v>415200</v>
      </c>
      <c r="B336" s="80" t="s">
        <v>553</v>
      </c>
      <c r="C336" s="129">
        <v>260000</v>
      </c>
    </row>
    <row r="337" spans="1:3" s="71" customFormat="1" ht="18.75" customHeight="1" x14ac:dyDescent="0.2">
      <c r="A337" s="84">
        <v>415200</v>
      </c>
      <c r="B337" s="80" t="s">
        <v>522</v>
      </c>
      <c r="C337" s="129">
        <v>0</v>
      </c>
    </row>
    <row r="338" spans="1:3" s="71" customFormat="1" ht="18.75" customHeight="1" x14ac:dyDescent="0.2">
      <c r="A338" s="84">
        <v>415200</v>
      </c>
      <c r="B338" s="80" t="s">
        <v>502</v>
      </c>
      <c r="C338" s="129">
        <v>20000</v>
      </c>
    </row>
    <row r="339" spans="1:3" s="71" customFormat="1" ht="18.75" customHeight="1" x14ac:dyDescent="0.2">
      <c r="A339" s="84">
        <v>415200</v>
      </c>
      <c r="B339" s="80" t="s">
        <v>503</v>
      </c>
      <c r="C339" s="129">
        <v>20000</v>
      </c>
    </row>
    <row r="340" spans="1:3" s="134" customFormat="1" ht="18.75" customHeight="1" x14ac:dyDescent="0.2">
      <c r="A340" s="85">
        <v>416000</v>
      </c>
      <c r="B340" s="82" t="s">
        <v>451</v>
      </c>
      <c r="C340" s="130">
        <f t="shared" ref="C340" si="58">SUM(C341:C341)</f>
        <v>200000</v>
      </c>
    </row>
    <row r="341" spans="1:3" s="71" customFormat="1" ht="18.75" customHeight="1" x14ac:dyDescent="0.2">
      <c r="A341" s="43">
        <v>416100</v>
      </c>
      <c r="B341" s="80" t="s">
        <v>471</v>
      </c>
      <c r="C341" s="129">
        <v>200000</v>
      </c>
    </row>
    <row r="342" spans="1:3" s="83" customFormat="1" ht="36.75" customHeight="1" x14ac:dyDescent="0.2">
      <c r="A342" s="85">
        <v>418000</v>
      </c>
      <c r="B342" s="82" t="s">
        <v>453</v>
      </c>
      <c r="C342" s="130">
        <f>C343+C344</f>
        <v>25000</v>
      </c>
    </row>
    <row r="343" spans="1:3" s="71" customFormat="1" ht="18.75" customHeight="1" x14ac:dyDescent="0.2">
      <c r="A343" s="84">
        <v>418200</v>
      </c>
      <c r="B343" s="80" t="s">
        <v>396</v>
      </c>
      <c r="C343" s="129">
        <v>5000</v>
      </c>
    </row>
    <row r="344" spans="1:3" s="71" customFormat="1" ht="18.75" customHeight="1" x14ac:dyDescent="0.2">
      <c r="A344" s="84">
        <v>418400</v>
      </c>
      <c r="B344" s="80" t="s">
        <v>397</v>
      </c>
      <c r="C344" s="129">
        <v>20000</v>
      </c>
    </row>
    <row r="345" spans="1:3" s="83" customFormat="1" ht="18.75" customHeight="1" x14ac:dyDescent="0.2">
      <c r="A345" s="85">
        <v>419000</v>
      </c>
      <c r="B345" s="82" t="s">
        <v>454</v>
      </c>
      <c r="C345" s="130">
        <f t="shared" ref="C345" si="59">C346</f>
        <v>10000</v>
      </c>
    </row>
    <row r="346" spans="1:3" s="71" customFormat="1" ht="18.75" customHeight="1" x14ac:dyDescent="0.2">
      <c r="A346" s="84">
        <v>419100</v>
      </c>
      <c r="B346" s="80" t="s">
        <v>454</v>
      </c>
      <c r="C346" s="129">
        <v>10000</v>
      </c>
    </row>
    <row r="347" spans="1:3" s="83" customFormat="1" ht="18.75" customHeight="1" x14ac:dyDescent="0.2">
      <c r="A347" s="85">
        <v>480000</v>
      </c>
      <c r="B347" s="82" t="s">
        <v>398</v>
      </c>
      <c r="C347" s="130">
        <f>C350+C348</f>
        <v>820000</v>
      </c>
    </row>
    <row r="348" spans="1:3" s="83" customFormat="1" ht="18.75" customHeight="1" x14ac:dyDescent="0.2">
      <c r="A348" s="85">
        <v>487000</v>
      </c>
      <c r="B348" s="82" t="s">
        <v>444</v>
      </c>
      <c r="C348" s="130">
        <f>SUM(C349:C349)</f>
        <v>10000</v>
      </c>
    </row>
    <row r="349" spans="1:3" s="71" customFormat="1" ht="18.75" customHeight="1" x14ac:dyDescent="0.2">
      <c r="A349" s="84">
        <v>487300</v>
      </c>
      <c r="B349" s="80" t="s">
        <v>399</v>
      </c>
      <c r="C349" s="129">
        <v>10000</v>
      </c>
    </row>
    <row r="350" spans="1:3" s="83" customFormat="1" ht="18.75" customHeight="1" x14ac:dyDescent="0.2">
      <c r="A350" s="85">
        <v>488000</v>
      </c>
      <c r="B350" s="82" t="s">
        <v>362</v>
      </c>
      <c r="C350" s="130">
        <f>SUM(C351:C352)</f>
        <v>810000</v>
      </c>
    </row>
    <row r="351" spans="1:3" s="71" customFormat="1" ht="18.75" customHeight="1" x14ac:dyDescent="0.2">
      <c r="A351" s="84">
        <v>488100</v>
      </c>
      <c r="B351" s="80" t="s">
        <v>564</v>
      </c>
      <c r="C351" s="129">
        <v>800000</v>
      </c>
    </row>
    <row r="352" spans="1:3" s="71" customFormat="1" ht="18.75" customHeight="1" x14ac:dyDescent="0.2">
      <c r="A352" s="84">
        <v>488100</v>
      </c>
      <c r="B352" s="80" t="s">
        <v>362</v>
      </c>
      <c r="C352" s="129">
        <v>10000</v>
      </c>
    </row>
    <row r="353" spans="1:3" s="71" customFormat="1" ht="18.75" customHeight="1" x14ac:dyDescent="0.2">
      <c r="A353" s="85">
        <v>510000</v>
      </c>
      <c r="B353" s="82" t="s">
        <v>401</v>
      </c>
      <c r="C353" s="130">
        <f>C354+C358+C362</f>
        <v>2544000</v>
      </c>
    </row>
    <row r="354" spans="1:3" s="71" customFormat="1" ht="18.75" customHeight="1" x14ac:dyDescent="0.2">
      <c r="A354" s="85">
        <v>511000</v>
      </c>
      <c r="B354" s="82" t="s">
        <v>402</v>
      </c>
      <c r="C354" s="130">
        <f>SUM(C355:C357)</f>
        <v>331000</v>
      </c>
    </row>
    <row r="355" spans="1:3" s="71" customFormat="1" ht="18.75" customHeight="1" x14ac:dyDescent="0.2">
      <c r="A355" s="84">
        <v>511200</v>
      </c>
      <c r="B355" s="80" t="s">
        <v>404</v>
      </c>
      <c r="C355" s="129">
        <v>20000</v>
      </c>
    </row>
    <row r="356" spans="1:3" s="71" customFormat="1" ht="18.75" customHeight="1" x14ac:dyDescent="0.2">
      <c r="A356" s="84">
        <v>511300</v>
      </c>
      <c r="B356" s="80" t="s">
        <v>405</v>
      </c>
      <c r="C356" s="129">
        <v>300000</v>
      </c>
    </row>
    <row r="357" spans="1:3" s="71" customFormat="1" ht="18.75" customHeight="1" x14ac:dyDescent="0.2">
      <c r="A357" s="84">
        <v>511400</v>
      </c>
      <c r="B357" s="80" t="s">
        <v>406</v>
      </c>
      <c r="C357" s="129">
        <v>11000</v>
      </c>
    </row>
    <row r="358" spans="1:3" s="71" customFormat="1" ht="18.75" customHeight="1" x14ac:dyDescent="0.2">
      <c r="A358" s="85">
        <v>513000</v>
      </c>
      <c r="B358" s="82" t="s">
        <v>408</v>
      </c>
      <c r="C358" s="130">
        <f t="shared" ref="C358" si="60">SUM(C359:C361)</f>
        <v>2098000</v>
      </c>
    </row>
    <row r="359" spans="1:3" s="71" customFormat="1" ht="18.75" customHeight="1" x14ac:dyDescent="0.2">
      <c r="A359" s="84">
        <v>513700</v>
      </c>
      <c r="B359" s="80" t="s">
        <v>565</v>
      </c>
      <c r="C359" s="129">
        <v>2000000</v>
      </c>
    </row>
    <row r="360" spans="1:3" s="71" customFormat="1" ht="18.75" customHeight="1" x14ac:dyDescent="0.2">
      <c r="A360" s="84">
        <v>513700</v>
      </c>
      <c r="B360" s="80" t="s">
        <v>566</v>
      </c>
      <c r="C360" s="129">
        <v>38000</v>
      </c>
    </row>
    <row r="361" spans="1:3" s="71" customFormat="1" ht="18.75" customHeight="1" x14ac:dyDescent="0.2">
      <c r="A361" s="84">
        <v>513700</v>
      </c>
      <c r="B361" s="80" t="s">
        <v>567</v>
      </c>
      <c r="C361" s="129">
        <v>60000</v>
      </c>
    </row>
    <row r="362" spans="1:3" s="83" customFormat="1" ht="18.75" customHeight="1" x14ac:dyDescent="0.2">
      <c r="A362" s="85">
        <v>516000</v>
      </c>
      <c r="B362" s="82" t="s">
        <v>410</v>
      </c>
      <c r="C362" s="130">
        <f t="shared" ref="C362" si="61">SUM(C363)</f>
        <v>115000</v>
      </c>
    </row>
    <row r="363" spans="1:3" s="71" customFormat="1" ht="18.75" customHeight="1" x14ac:dyDescent="0.2">
      <c r="A363" s="84">
        <v>516100</v>
      </c>
      <c r="B363" s="80" t="s">
        <v>410</v>
      </c>
      <c r="C363" s="129">
        <v>115000</v>
      </c>
    </row>
    <row r="364" spans="1:3" s="83" customFormat="1" ht="18.75" customHeight="1" x14ac:dyDescent="0.2">
      <c r="A364" s="85">
        <v>630000</v>
      </c>
      <c r="B364" s="82" t="s">
        <v>434</v>
      </c>
      <c r="C364" s="130">
        <f t="shared" ref="C364" si="62">C367+C365</f>
        <v>80000</v>
      </c>
    </row>
    <row r="365" spans="1:3" s="83" customFormat="1" ht="18.75" customHeight="1" x14ac:dyDescent="0.2">
      <c r="A365" s="85">
        <v>631000</v>
      </c>
      <c r="B365" s="82" t="s">
        <v>382</v>
      </c>
      <c r="C365" s="130">
        <f t="shared" ref="C365" si="63">C366</f>
        <v>0</v>
      </c>
    </row>
    <row r="366" spans="1:3" s="71" customFormat="1" ht="18.75" customHeight="1" x14ac:dyDescent="0.2">
      <c r="A366" s="84">
        <v>631900</v>
      </c>
      <c r="B366" s="80" t="s">
        <v>554</v>
      </c>
      <c r="C366" s="129">
        <v>0</v>
      </c>
    </row>
    <row r="367" spans="1:3" s="83" customFormat="1" ht="18.75" customHeight="1" x14ac:dyDescent="0.2">
      <c r="A367" s="85">
        <v>638000</v>
      </c>
      <c r="B367" s="82" t="s">
        <v>383</v>
      </c>
      <c r="C367" s="130">
        <f t="shared" ref="C367" si="64">C368</f>
        <v>80000</v>
      </c>
    </row>
    <row r="368" spans="1:3" s="71" customFormat="1" ht="18.75" customHeight="1" x14ac:dyDescent="0.2">
      <c r="A368" s="84">
        <v>638100</v>
      </c>
      <c r="B368" s="80" t="s">
        <v>438</v>
      </c>
      <c r="C368" s="129">
        <v>80000</v>
      </c>
    </row>
    <row r="369" spans="1:3" s="71" customFormat="1" ht="18.75" customHeight="1" x14ac:dyDescent="0.2">
      <c r="A369" s="132"/>
      <c r="B369" s="126" t="s">
        <v>470</v>
      </c>
      <c r="C369" s="131">
        <f>C310+C347+C353+C364</f>
        <v>14045800</v>
      </c>
    </row>
    <row r="370" spans="1:3" s="71" customFormat="1" ht="18.75" customHeight="1" x14ac:dyDescent="0.2">
      <c r="A370" s="133"/>
      <c r="B370" s="73"/>
      <c r="C370" s="123"/>
    </row>
    <row r="371" spans="1:3" s="71" customFormat="1" ht="18.75" customHeight="1" x14ac:dyDescent="0.2">
      <c r="A371" s="88"/>
      <c r="B371" s="73"/>
      <c r="C371" s="129"/>
    </row>
    <row r="372" spans="1:3" s="71" customFormat="1" ht="18.75" customHeight="1" x14ac:dyDescent="0.2">
      <c r="A372" s="84" t="s">
        <v>784</v>
      </c>
      <c r="B372" s="82"/>
      <c r="C372" s="129"/>
    </row>
    <row r="373" spans="1:3" s="71" customFormat="1" ht="18.75" customHeight="1" x14ac:dyDescent="0.2">
      <c r="A373" s="84" t="s">
        <v>477</v>
      </c>
      <c r="B373" s="82"/>
      <c r="C373" s="129"/>
    </row>
    <row r="374" spans="1:3" s="71" customFormat="1" ht="18.75" customHeight="1" x14ac:dyDescent="0.2">
      <c r="A374" s="84" t="s">
        <v>560</v>
      </c>
      <c r="B374" s="82"/>
      <c r="C374" s="129"/>
    </row>
    <row r="375" spans="1:3" s="71" customFormat="1" ht="18.75" customHeight="1" x14ac:dyDescent="0.2">
      <c r="A375" s="84" t="s">
        <v>767</v>
      </c>
      <c r="B375" s="82"/>
      <c r="C375" s="129"/>
    </row>
    <row r="376" spans="1:3" s="71" customFormat="1" ht="18.75" customHeight="1" x14ac:dyDescent="0.2">
      <c r="A376" s="84"/>
      <c r="B376" s="75"/>
      <c r="C376" s="123"/>
    </row>
    <row r="377" spans="1:3" s="71" customFormat="1" ht="18.75" customHeight="1" x14ac:dyDescent="0.2">
      <c r="A377" s="85">
        <v>410000</v>
      </c>
      <c r="B377" s="77" t="s">
        <v>346</v>
      </c>
      <c r="C377" s="130">
        <f t="shared" ref="C377" si="65">C378+C381</f>
        <v>1131900</v>
      </c>
    </row>
    <row r="378" spans="1:3" s="71" customFormat="1" ht="18.75" customHeight="1" x14ac:dyDescent="0.2">
      <c r="A378" s="85">
        <v>411000</v>
      </c>
      <c r="B378" s="77" t="s">
        <v>445</v>
      </c>
      <c r="C378" s="130">
        <f t="shared" ref="C378" si="66">SUM(C379:C380)</f>
        <v>205200</v>
      </c>
    </row>
    <row r="379" spans="1:3" s="71" customFormat="1" ht="18.75" customHeight="1" x14ac:dyDescent="0.2">
      <c r="A379" s="84">
        <v>411100</v>
      </c>
      <c r="B379" s="80" t="s">
        <v>347</v>
      </c>
      <c r="C379" s="129">
        <v>197000</v>
      </c>
    </row>
    <row r="380" spans="1:3" s="71" customFormat="1" ht="18.75" customHeight="1" x14ac:dyDescent="0.2">
      <c r="A380" s="84">
        <v>411200</v>
      </c>
      <c r="B380" s="80" t="s">
        <v>456</v>
      </c>
      <c r="C380" s="129">
        <v>8200</v>
      </c>
    </row>
    <row r="381" spans="1:3" s="71" customFormat="1" ht="18.75" customHeight="1" x14ac:dyDescent="0.2">
      <c r="A381" s="85">
        <v>412000</v>
      </c>
      <c r="B381" s="82" t="s">
        <v>449</v>
      </c>
      <c r="C381" s="130">
        <f t="shared" ref="C381" si="67">SUM(C382:C393)</f>
        <v>926700</v>
      </c>
    </row>
    <row r="382" spans="1:3" s="71" customFormat="1" ht="18.75" customHeight="1" x14ac:dyDescent="0.2">
      <c r="A382" s="84">
        <v>412100</v>
      </c>
      <c r="B382" s="80" t="s">
        <v>350</v>
      </c>
      <c r="C382" s="129">
        <v>20500</v>
      </c>
    </row>
    <row r="383" spans="1:3" s="71" customFormat="1" ht="18.75" customHeight="1" x14ac:dyDescent="0.2">
      <c r="A383" s="84">
        <v>412200</v>
      </c>
      <c r="B383" s="80" t="s">
        <v>457</v>
      </c>
      <c r="C383" s="129">
        <v>16500</v>
      </c>
    </row>
    <row r="384" spans="1:3" s="71" customFormat="1" ht="18.75" customHeight="1" x14ac:dyDescent="0.2">
      <c r="A384" s="84">
        <v>412300</v>
      </c>
      <c r="B384" s="80" t="s">
        <v>351</v>
      </c>
      <c r="C384" s="129">
        <v>4300</v>
      </c>
    </row>
    <row r="385" spans="1:3" s="71" customFormat="1" ht="18.75" customHeight="1" x14ac:dyDescent="0.2">
      <c r="A385" s="84">
        <v>412500</v>
      </c>
      <c r="B385" s="80" t="s">
        <v>353</v>
      </c>
      <c r="C385" s="129">
        <v>273800</v>
      </c>
    </row>
    <row r="386" spans="1:3" s="71" customFormat="1" ht="18.75" customHeight="1" x14ac:dyDescent="0.2">
      <c r="A386" s="84">
        <v>412600</v>
      </c>
      <c r="B386" s="80" t="s">
        <v>458</v>
      </c>
      <c r="C386" s="129">
        <v>239800</v>
      </c>
    </row>
    <row r="387" spans="1:3" s="71" customFormat="1" ht="18.75" customHeight="1" x14ac:dyDescent="0.2">
      <c r="A387" s="84">
        <v>412700</v>
      </c>
      <c r="B387" s="80" t="s">
        <v>446</v>
      </c>
      <c r="C387" s="129">
        <v>214600</v>
      </c>
    </row>
    <row r="388" spans="1:3" s="71" customFormat="1" ht="18.75" customHeight="1" x14ac:dyDescent="0.2">
      <c r="A388" s="84">
        <v>412900</v>
      </c>
      <c r="B388" s="124" t="s">
        <v>768</v>
      </c>
      <c r="C388" s="129">
        <v>3600</v>
      </c>
    </row>
    <row r="389" spans="1:3" s="71" customFormat="1" ht="18.75" customHeight="1" x14ac:dyDescent="0.2">
      <c r="A389" s="84">
        <v>412900</v>
      </c>
      <c r="B389" s="124" t="s">
        <v>534</v>
      </c>
      <c r="C389" s="129">
        <v>138000</v>
      </c>
    </row>
    <row r="390" spans="1:3" s="71" customFormat="1" ht="18.75" customHeight="1" x14ac:dyDescent="0.2">
      <c r="A390" s="84">
        <v>412900</v>
      </c>
      <c r="B390" s="124" t="s">
        <v>550</v>
      </c>
      <c r="C390" s="129">
        <v>7000</v>
      </c>
    </row>
    <row r="391" spans="1:3" s="71" customFormat="1" ht="18.75" customHeight="1" x14ac:dyDescent="0.2">
      <c r="A391" s="84">
        <v>412900</v>
      </c>
      <c r="B391" s="124" t="s">
        <v>551</v>
      </c>
      <c r="C391" s="129">
        <v>300</v>
      </c>
    </row>
    <row r="392" spans="1:3" s="71" customFormat="1" ht="18.75" customHeight="1" x14ac:dyDescent="0.2">
      <c r="A392" s="84">
        <v>412900</v>
      </c>
      <c r="B392" s="124" t="s">
        <v>552</v>
      </c>
      <c r="C392" s="129">
        <v>300</v>
      </c>
    </row>
    <row r="393" spans="1:3" s="71" customFormat="1" ht="18.75" customHeight="1" x14ac:dyDescent="0.2">
      <c r="A393" s="84">
        <v>412900</v>
      </c>
      <c r="B393" s="80" t="s">
        <v>536</v>
      </c>
      <c r="C393" s="129">
        <v>8000</v>
      </c>
    </row>
    <row r="394" spans="1:3" s="71" customFormat="1" ht="18.75" customHeight="1" x14ac:dyDescent="0.2">
      <c r="A394" s="85">
        <v>510000</v>
      </c>
      <c r="B394" s="82" t="s">
        <v>401</v>
      </c>
      <c r="C394" s="130">
        <f t="shared" ref="C394" si="68">C395</f>
        <v>4200</v>
      </c>
    </row>
    <row r="395" spans="1:3" s="71" customFormat="1" ht="18.75" customHeight="1" x14ac:dyDescent="0.2">
      <c r="A395" s="85">
        <v>511000</v>
      </c>
      <c r="B395" s="82" t="s">
        <v>402</v>
      </c>
      <c r="C395" s="130">
        <f t="shared" ref="C395" si="69">SUM(C396:C396)</f>
        <v>4200</v>
      </c>
    </row>
    <row r="396" spans="1:3" s="71" customFormat="1" ht="18.75" customHeight="1" x14ac:dyDescent="0.2">
      <c r="A396" s="84">
        <v>511300</v>
      </c>
      <c r="B396" s="80" t="s">
        <v>405</v>
      </c>
      <c r="C396" s="129">
        <v>4200</v>
      </c>
    </row>
    <row r="397" spans="1:3" s="83" customFormat="1" ht="18.75" customHeight="1" x14ac:dyDescent="0.2">
      <c r="A397" s="85">
        <v>630000</v>
      </c>
      <c r="B397" s="82" t="s">
        <v>434</v>
      </c>
      <c r="C397" s="130">
        <f t="shared" ref="C397:C398" si="70">C398</f>
        <v>0</v>
      </c>
    </row>
    <row r="398" spans="1:3" s="83" customFormat="1" ht="18.75" customHeight="1" x14ac:dyDescent="0.2">
      <c r="A398" s="85">
        <v>631000</v>
      </c>
      <c r="B398" s="82" t="s">
        <v>382</v>
      </c>
      <c r="C398" s="130">
        <f t="shared" si="70"/>
        <v>0</v>
      </c>
    </row>
    <row r="399" spans="1:3" s="71" customFormat="1" ht="18.75" customHeight="1" x14ac:dyDescent="0.2">
      <c r="A399" s="43">
        <v>631200</v>
      </c>
      <c r="B399" s="80" t="s">
        <v>437</v>
      </c>
      <c r="C399" s="129">
        <v>0</v>
      </c>
    </row>
    <row r="400" spans="1:3" s="71" customFormat="1" ht="18.75" customHeight="1" x14ac:dyDescent="0.2">
      <c r="A400" s="132"/>
      <c r="B400" s="126" t="s">
        <v>470</v>
      </c>
      <c r="C400" s="131">
        <f t="shared" ref="C400" si="71">C377+C394+C397</f>
        <v>1136100</v>
      </c>
    </row>
    <row r="401" spans="1:3" s="71" customFormat="1" ht="18.75" customHeight="1" x14ac:dyDescent="0.2">
      <c r="A401" s="133"/>
      <c r="B401" s="73"/>
      <c r="C401" s="123"/>
    </row>
    <row r="402" spans="1:3" s="71" customFormat="1" ht="18.75" customHeight="1" x14ac:dyDescent="0.2">
      <c r="A402" s="88"/>
      <c r="B402" s="73"/>
      <c r="C402" s="129"/>
    </row>
    <row r="403" spans="1:3" s="71" customFormat="1" ht="18.75" customHeight="1" x14ac:dyDescent="0.2">
      <c r="A403" s="84" t="s">
        <v>785</v>
      </c>
      <c r="B403" s="82"/>
      <c r="C403" s="129"/>
    </row>
    <row r="404" spans="1:3" s="71" customFormat="1" ht="18.75" customHeight="1" x14ac:dyDescent="0.2">
      <c r="A404" s="84" t="s">
        <v>477</v>
      </c>
      <c r="B404" s="82"/>
      <c r="C404" s="129"/>
    </row>
    <row r="405" spans="1:3" s="71" customFormat="1" ht="18.75" customHeight="1" x14ac:dyDescent="0.2">
      <c r="A405" s="84" t="s">
        <v>568</v>
      </c>
      <c r="B405" s="82"/>
      <c r="C405" s="129"/>
    </row>
    <row r="406" spans="1:3" s="71" customFormat="1" ht="18.75" customHeight="1" x14ac:dyDescent="0.2">
      <c r="A406" s="84" t="s">
        <v>767</v>
      </c>
      <c r="B406" s="82"/>
      <c r="C406" s="129"/>
    </row>
    <row r="407" spans="1:3" s="71" customFormat="1" ht="18.75" customHeight="1" x14ac:dyDescent="0.2">
      <c r="A407" s="84"/>
      <c r="B407" s="75"/>
      <c r="C407" s="123"/>
    </row>
    <row r="408" spans="1:3" s="71" customFormat="1" ht="18.75" customHeight="1" x14ac:dyDescent="0.2">
      <c r="A408" s="85">
        <v>410000</v>
      </c>
      <c r="B408" s="77" t="s">
        <v>346</v>
      </c>
      <c r="C408" s="130">
        <f>C409+C414</f>
        <v>17675100</v>
      </c>
    </row>
    <row r="409" spans="1:3" s="71" customFormat="1" ht="18.75" customHeight="1" x14ac:dyDescent="0.2">
      <c r="A409" s="85">
        <v>411000</v>
      </c>
      <c r="B409" s="77" t="s">
        <v>445</v>
      </c>
      <c r="C409" s="130">
        <f t="shared" ref="C409" si="72">SUM(C410:C413)</f>
        <v>17639900</v>
      </c>
    </row>
    <row r="410" spans="1:3" s="71" customFormat="1" ht="18.75" customHeight="1" x14ac:dyDescent="0.2">
      <c r="A410" s="84">
        <v>411100</v>
      </c>
      <c r="B410" s="80" t="s">
        <v>347</v>
      </c>
      <c r="C410" s="129">
        <v>16770700</v>
      </c>
    </row>
    <row r="411" spans="1:3" s="71" customFormat="1" ht="18.75" customHeight="1" x14ac:dyDescent="0.2">
      <c r="A411" s="84">
        <v>411200</v>
      </c>
      <c r="B411" s="80" t="s">
        <v>456</v>
      </c>
      <c r="C411" s="129">
        <v>212400</v>
      </c>
    </row>
    <row r="412" spans="1:3" s="71" customFormat="1" ht="18.75" customHeight="1" x14ac:dyDescent="0.2">
      <c r="A412" s="84">
        <v>411300</v>
      </c>
      <c r="B412" s="80" t="s">
        <v>348</v>
      </c>
      <c r="C412" s="129">
        <v>500000</v>
      </c>
    </row>
    <row r="413" spans="1:3" s="71" customFormat="1" ht="18.75" customHeight="1" x14ac:dyDescent="0.2">
      <c r="A413" s="84">
        <v>411400</v>
      </c>
      <c r="B413" s="80" t="s">
        <v>349</v>
      </c>
      <c r="C413" s="129">
        <v>156800</v>
      </c>
    </row>
    <row r="414" spans="1:3" s="71" customFormat="1" ht="18.75" customHeight="1" x14ac:dyDescent="0.2">
      <c r="A414" s="85">
        <v>412000</v>
      </c>
      <c r="B414" s="82" t="s">
        <v>449</v>
      </c>
      <c r="C414" s="130">
        <f>SUM(C415:C415)</f>
        <v>35200</v>
      </c>
    </row>
    <row r="415" spans="1:3" s="71" customFormat="1" ht="18.75" customHeight="1" x14ac:dyDescent="0.2">
      <c r="A415" s="84">
        <v>412900</v>
      </c>
      <c r="B415" s="124" t="s">
        <v>552</v>
      </c>
      <c r="C415" s="129">
        <v>35200</v>
      </c>
    </row>
    <row r="416" spans="1:3" s="83" customFormat="1" ht="18.75" customHeight="1" x14ac:dyDescent="0.2">
      <c r="A416" s="85">
        <v>630000</v>
      </c>
      <c r="B416" s="82" t="s">
        <v>434</v>
      </c>
      <c r="C416" s="130">
        <f t="shared" ref="C416" si="73">C419+C417</f>
        <v>320600</v>
      </c>
    </row>
    <row r="417" spans="1:3" s="83" customFormat="1" ht="18.75" customHeight="1" x14ac:dyDescent="0.2">
      <c r="A417" s="85">
        <v>631000</v>
      </c>
      <c r="B417" s="82" t="s">
        <v>382</v>
      </c>
      <c r="C417" s="130">
        <f t="shared" ref="C417" si="74">C418</f>
        <v>0</v>
      </c>
    </row>
    <row r="418" spans="1:3" s="71" customFormat="1" ht="18.75" customHeight="1" x14ac:dyDescent="0.2">
      <c r="A418" s="84">
        <v>631900</v>
      </c>
      <c r="B418" s="80" t="s">
        <v>554</v>
      </c>
      <c r="C418" s="129">
        <v>0</v>
      </c>
    </row>
    <row r="419" spans="1:3" s="83" customFormat="1" ht="18.75" customHeight="1" x14ac:dyDescent="0.2">
      <c r="A419" s="85">
        <v>638000</v>
      </c>
      <c r="B419" s="82" t="s">
        <v>383</v>
      </c>
      <c r="C419" s="130">
        <f t="shared" ref="C419" si="75">C420</f>
        <v>320600</v>
      </c>
    </row>
    <row r="420" spans="1:3" s="71" customFormat="1" ht="18.75" customHeight="1" x14ac:dyDescent="0.2">
      <c r="A420" s="84">
        <v>638100</v>
      </c>
      <c r="B420" s="80" t="s">
        <v>438</v>
      </c>
      <c r="C420" s="129">
        <v>320600</v>
      </c>
    </row>
    <row r="421" spans="1:3" s="71" customFormat="1" ht="18.75" customHeight="1" x14ac:dyDescent="0.2">
      <c r="A421" s="132"/>
      <c r="B421" s="126" t="s">
        <v>470</v>
      </c>
      <c r="C421" s="131">
        <f>C408+C416</f>
        <v>17995700</v>
      </c>
    </row>
    <row r="422" spans="1:3" s="71" customFormat="1" ht="18.75" customHeight="1" x14ac:dyDescent="0.2">
      <c r="A422" s="133"/>
      <c r="B422" s="73"/>
      <c r="C422" s="123"/>
    </row>
    <row r="423" spans="1:3" s="71" customFormat="1" ht="18.75" customHeight="1" x14ac:dyDescent="0.2">
      <c r="A423" s="88"/>
      <c r="B423" s="73"/>
      <c r="C423" s="129"/>
    </row>
    <row r="424" spans="1:3" s="71" customFormat="1" ht="18.75" customHeight="1" x14ac:dyDescent="0.2">
      <c r="A424" s="84" t="s">
        <v>786</v>
      </c>
      <c r="B424" s="82"/>
      <c r="C424" s="129"/>
    </row>
    <row r="425" spans="1:3" s="71" customFormat="1" ht="18.75" customHeight="1" x14ac:dyDescent="0.2">
      <c r="A425" s="84" t="s">
        <v>477</v>
      </c>
      <c r="B425" s="82"/>
      <c r="C425" s="129"/>
    </row>
    <row r="426" spans="1:3" s="71" customFormat="1" ht="18.75" customHeight="1" x14ac:dyDescent="0.2">
      <c r="A426" s="84" t="s">
        <v>569</v>
      </c>
      <c r="B426" s="82"/>
      <c r="C426" s="129"/>
    </row>
    <row r="427" spans="1:3" s="71" customFormat="1" ht="18.75" customHeight="1" x14ac:dyDescent="0.2">
      <c r="A427" s="84" t="s">
        <v>767</v>
      </c>
      <c r="B427" s="82"/>
      <c r="C427" s="129"/>
    </row>
    <row r="428" spans="1:3" s="71" customFormat="1" ht="18.75" customHeight="1" x14ac:dyDescent="0.2">
      <c r="A428" s="84"/>
      <c r="B428" s="75"/>
      <c r="C428" s="123"/>
    </row>
    <row r="429" spans="1:3" s="71" customFormat="1" ht="18.75" customHeight="1" x14ac:dyDescent="0.2">
      <c r="A429" s="85">
        <v>410000</v>
      </c>
      <c r="B429" s="77" t="s">
        <v>346</v>
      </c>
      <c r="C429" s="130">
        <f t="shared" ref="C429" si="76">C430+C435+C446</f>
        <v>706400</v>
      </c>
    </row>
    <row r="430" spans="1:3" s="71" customFormat="1" ht="18.75" customHeight="1" x14ac:dyDescent="0.2">
      <c r="A430" s="85">
        <v>411000</v>
      </c>
      <c r="B430" s="77" t="s">
        <v>445</v>
      </c>
      <c r="C430" s="130">
        <f t="shared" ref="C430" si="77">SUM(C431:C434)</f>
        <v>678700</v>
      </c>
    </row>
    <row r="431" spans="1:3" s="71" customFormat="1" ht="18.75" customHeight="1" x14ac:dyDescent="0.2">
      <c r="A431" s="84">
        <v>411100</v>
      </c>
      <c r="B431" s="80" t="s">
        <v>347</v>
      </c>
      <c r="C431" s="129">
        <v>660000</v>
      </c>
    </row>
    <row r="432" spans="1:3" s="71" customFormat="1" ht="18.75" customHeight="1" x14ac:dyDescent="0.2">
      <c r="A432" s="84">
        <v>411200</v>
      </c>
      <c r="B432" s="80" t="s">
        <v>456</v>
      </c>
      <c r="C432" s="129">
        <v>7200</v>
      </c>
    </row>
    <row r="433" spans="1:3" s="71" customFormat="1" ht="18.75" customHeight="1" x14ac:dyDescent="0.2">
      <c r="A433" s="84">
        <v>411300</v>
      </c>
      <c r="B433" s="80" t="s">
        <v>348</v>
      </c>
      <c r="C433" s="129">
        <v>4000</v>
      </c>
    </row>
    <row r="434" spans="1:3" s="71" customFormat="1" ht="18.75" customHeight="1" x14ac:dyDescent="0.2">
      <c r="A434" s="84">
        <v>411400</v>
      </c>
      <c r="B434" s="80" t="s">
        <v>349</v>
      </c>
      <c r="C434" s="129">
        <v>7500</v>
      </c>
    </row>
    <row r="435" spans="1:3" s="83" customFormat="1" ht="18.75" customHeight="1" x14ac:dyDescent="0.2">
      <c r="A435" s="85">
        <v>412000</v>
      </c>
      <c r="B435" s="82" t="s">
        <v>449</v>
      </c>
      <c r="C435" s="130">
        <f t="shared" ref="C435" si="78">SUM(C436:C445)</f>
        <v>26900</v>
      </c>
    </row>
    <row r="436" spans="1:3" s="71" customFormat="1" ht="18.75" customHeight="1" x14ac:dyDescent="0.2">
      <c r="A436" s="43">
        <v>412100</v>
      </c>
      <c r="B436" s="80" t="s">
        <v>350</v>
      </c>
      <c r="C436" s="129">
        <v>1200</v>
      </c>
    </row>
    <row r="437" spans="1:3" s="71" customFormat="1" ht="18.75" customHeight="1" x14ac:dyDescent="0.2">
      <c r="A437" s="84">
        <v>412200</v>
      </c>
      <c r="B437" s="80" t="s">
        <v>457</v>
      </c>
      <c r="C437" s="129">
        <v>4600</v>
      </c>
    </row>
    <row r="438" spans="1:3" s="71" customFormat="1" ht="18.75" customHeight="1" x14ac:dyDescent="0.2">
      <c r="A438" s="84">
        <v>412300</v>
      </c>
      <c r="B438" s="80" t="s">
        <v>351</v>
      </c>
      <c r="C438" s="129">
        <v>4000</v>
      </c>
    </row>
    <row r="439" spans="1:3" s="71" customFormat="1" ht="18.75" customHeight="1" x14ac:dyDescent="0.2">
      <c r="A439" s="84">
        <v>412500</v>
      </c>
      <c r="B439" s="80" t="s">
        <v>353</v>
      </c>
      <c r="C439" s="129">
        <v>1600</v>
      </c>
    </row>
    <row r="440" spans="1:3" s="71" customFormat="1" ht="18.75" customHeight="1" x14ac:dyDescent="0.2">
      <c r="A440" s="84">
        <v>412600</v>
      </c>
      <c r="B440" s="80" t="s">
        <v>458</v>
      </c>
      <c r="C440" s="129">
        <v>3500</v>
      </c>
    </row>
    <row r="441" spans="1:3" s="71" customFormat="1" ht="18.75" customHeight="1" x14ac:dyDescent="0.2">
      <c r="A441" s="84">
        <v>412700</v>
      </c>
      <c r="B441" s="80" t="s">
        <v>446</v>
      </c>
      <c r="C441" s="129">
        <v>4600</v>
      </c>
    </row>
    <row r="442" spans="1:3" s="71" customFormat="1" ht="18.75" customHeight="1" x14ac:dyDescent="0.2">
      <c r="A442" s="84">
        <v>412900</v>
      </c>
      <c r="B442" s="80" t="s">
        <v>768</v>
      </c>
      <c r="C442" s="129">
        <v>2100</v>
      </c>
    </row>
    <row r="443" spans="1:3" s="71" customFormat="1" ht="18.75" customHeight="1" x14ac:dyDescent="0.2">
      <c r="A443" s="84">
        <v>412900</v>
      </c>
      <c r="B443" s="80" t="s">
        <v>550</v>
      </c>
      <c r="C443" s="129">
        <v>2000</v>
      </c>
    </row>
    <row r="444" spans="1:3" s="71" customFormat="1" ht="18.75" customHeight="1" x14ac:dyDescent="0.2">
      <c r="A444" s="135">
        <v>412900</v>
      </c>
      <c r="B444" s="124" t="s">
        <v>551</v>
      </c>
      <c r="C444" s="129">
        <v>1900</v>
      </c>
    </row>
    <row r="445" spans="1:3" s="71" customFormat="1" ht="18.75" customHeight="1" x14ac:dyDescent="0.2">
      <c r="A445" s="135">
        <v>412900</v>
      </c>
      <c r="B445" s="136" t="s">
        <v>552</v>
      </c>
      <c r="C445" s="129">
        <v>1400</v>
      </c>
    </row>
    <row r="446" spans="1:3" s="83" customFormat="1" ht="36.75" customHeight="1" x14ac:dyDescent="0.2">
      <c r="A446" s="85">
        <v>418000</v>
      </c>
      <c r="B446" s="82" t="s">
        <v>453</v>
      </c>
      <c r="C446" s="130">
        <f t="shared" ref="C446" si="79">C447</f>
        <v>800</v>
      </c>
    </row>
    <row r="447" spans="1:3" s="71" customFormat="1" ht="18.75" customHeight="1" x14ac:dyDescent="0.2">
      <c r="A447" s="84">
        <v>418400</v>
      </c>
      <c r="B447" s="80" t="s">
        <v>397</v>
      </c>
      <c r="C447" s="129">
        <v>800</v>
      </c>
    </row>
    <row r="448" spans="1:3" s="71" customFormat="1" ht="18.75" customHeight="1" x14ac:dyDescent="0.2">
      <c r="A448" s="85">
        <v>510000</v>
      </c>
      <c r="B448" s="82" t="s">
        <v>401</v>
      </c>
      <c r="C448" s="130">
        <f>C449</f>
        <v>1000</v>
      </c>
    </row>
    <row r="449" spans="1:3" s="71" customFormat="1" ht="18.75" customHeight="1" x14ac:dyDescent="0.2">
      <c r="A449" s="85">
        <v>511000</v>
      </c>
      <c r="B449" s="82" t="s">
        <v>402</v>
      </c>
      <c r="C449" s="130">
        <f t="shared" ref="C449" si="80">SUM(C450:C450)</f>
        <v>1000</v>
      </c>
    </row>
    <row r="450" spans="1:3" s="71" customFormat="1" ht="18.75" customHeight="1" x14ac:dyDescent="0.2">
      <c r="A450" s="84">
        <v>511300</v>
      </c>
      <c r="B450" s="80" t="s">
        <v>405</v>
      </c>
      <c r="C450" s="129">
        <v>1000</v>
      </c>
    </row>
    <row r="451" spans="1:3" s="83" customFormat="1" ht="18.75" customHeight="1" x14ac:dyDescent="0.2">
      <c r="A451" s="85">
        <v>630000</v>
      </c>
      <c r="B451" s="82" t="s">
        <v>434</v>
      </c>
      <c r="C451" s="130">
        <f t="shared" ref="C451" si="81">C454+C452</f>
        <v>5100</v>
      </c>
    </row>
    <row r="452" spans="1:3" s="83" customFormat="1" ht="18.75" customHeight="1" x14ac:dyDescent="0.2">
      <c r="A452" s="85">
        <v>631000</v>
      </c>
      <c r="B452" s="82" t="s">
        <v>382</v>
      </c>
      <c r="C452" s="130">
        <f t="shared" ref="C452" si="82">C453</f>
        <v>0</v>
      </c>
    </row>
    <row r="453" spans="1:3" s="71" customFormat="1" ht="18.75" customHeight="1" x14ac:dyDescent="0.2">
      <c r="A453" s="84">
        <v>631900</v>
      </c>
      <c r="B453" s="80" t="s">
        <v>554</v>
      </c>
      <c r="C453" s="129">
        <v>0</v>
      </c>
    </row>
    <row r="454" spans="1:3" s="83" customFormat="1" ht="18.75" customHeight="1" x14ac:dyDescent="0.2">
      <c r="A454" s="85">
        <v>638000</v>
      </c>
      <c r="B454" s="82" t="s">
        <v>383</v>
      </c>
      <c r="C454" s="130">
        <f t="shared" ref="C454" si="83">C455</f>
        <v>5100</v>
      </c>
    </row>
    <row r="455" spans="1:3" s="71" customFormat="1" ht="18.75" customHeight="1" x14ac:dyDescent="0.2">
      <c r="A455" s="84">
        <v>638100</v>
      </c>
      <c r="B455" s="80" t="s">
        <v>438</v>
      </c>
      <c r="C455" s="129">
        <v>5100</v>
      </c>
    </row>
    <row r="456" spans="1:3" s="71" customFormat="1" ht="18.75" customHeight="1" x14ac:dyDescent="0.2">
      <c r="A456" s="132"/>
      <c r="B456" s="126" t="s">
        <v>470</v>
      </c>
      <c r="C456" s="131">
        <f>C429+C448+C451</f>
        <v>712500</v>
      </c>
    </row>
    <row r="457" spans="1:3" s="71" customFormat="1" ht="18.75" customHeight="1" x14ac:dyDescent="0.2">
      <c r="A457" s="133"/>
      <c r="B457" s="73"/>
      <c r="C457" s="129"/>
    </row>
    <row r="458" spans="1:3" s="71" customFormat="1" ht="18.75" customHeight="1" x14ac:dyDescent="0.2">
      <c r="A458" s="88"/>
      <c r="B458" s="73"/>
      <c r="C458" s="129"/>
    </row>
    <row r="459" spans="1:3" s="71" customFormat="1" ht="18.75" customHeight="1" x14ac:dyDescent="0.2">
      <c r="A459" s="84" t="s">
        <v>787</v>
      </c>
      <c r="B459" s="82"/>
      <c r="C459" s="129"/>
    </row>
    <row r="460" spans="1:3" s="71" customFormat="1" ht="18.75" customHeight="1" x14ac:dyDescent="0.2">
      <c r="A460" s="84" t="s">
        <v>477</v>
      </c>
      <c r="B460" s="82"/>
      <c r="C460" s="129"/>
    </row>
    <row r="461" spans="1:3" s="71" customFormat="1" ht="18.75" customHeight="1" x14ac:dyDescent="0.2">
      <c r="A461" s="84" t="s">
        <v>570</v>
      </c>
      <c r="B461" s="82"/>
      <c r="C461" s="129"/>
    </row>
    <row r="462" spans="1:3" s="71" customFormat="1" ht="18.75" customHeight="1" x14ac:dyDescent="0.2">
      <c r="A462" s="84" t="s">
        <v>767</v>
      </c>
      <c r="B462" s="82"/>
      <c r="C462" s="129"/>
    </row>
    <row r="463" spans="1:3" s="71" customFormat="1" ht="18.75" customHeight="1" x14ac:dyDescent="0.2">
      <c r="A463" s="84"/>
      <c r="B463" s="75"/>
      <c r="C463" s="123"/>
    </row>
    <row r="464" spans="1:3" s="71" customFormat="1" ht="18.75" customHeight="1" x14ac:dyDescent="0.2">
      <c r="A464" s="85">
        <v>410000</v>
      </c>
      <c r="B464" s="77" t="s">
        <v>346</v>
      </c>
      <c r="C464" s="130">
        <f t="shared" ref="C464" si="84">C465+C470</f>
        <v>723000</v>
      </c>
    </row>
    <row r="465" spans="1:3" s="71" customFormat="1" ht="18.75" customHeight="1" x14ac:dyDescent="0.2">
      <c r="A465" s="85">
        <v>411000</v>
      </c>
      <c r="B465" s="77" t="s">
        <v>445</v>
      </c>
      <c r="C465" s="130">
        <f t="shared" ref="C465" si="85">SUM(C466:C469)</f>
        <v>478300</v>
      </c>
    </row>
    <row r="466" spans="1:3" s="71" customFormat="1" ht="18.75" customHeight="1" x14ac:dyDescent="0.2">
      <c r="A466" s="84">
        <v>411100</v>
      </c>
      <c r="B466" s="80" t="s">
        <v>347</v>
      </c>
      <c r="C466" s="129">
        <v>463000</v>
      </c>
    </row>
    <row r="467" spans="1:3" s="71" customFormat="1" ht="18.75" customHeight="1" x14ac:dyDescent="0.2">
      <c r="A467" s="84">
        <v>411200</v>
      </c>
      <c r="B467" s="80" t="s">
        <v>456</v>
      </c>
      <c r="C467" s="129">
        <v>10800</v>
      </c>
    </row>
    <row r="468" spans="1:3" s="71" customFormat="1" ht="18.75" customHeight="1" x14ac:dyDescent="0.2">
      <c r="A468" s="84">
        <v>411300</v>
      </c>
      <c r="B468" s="80" t="s">
        <v>348</v>
      </c>
      <c r="C468" s="129">
        <v>3000</v>
      </c>
    </row>
    <row r="469" spans="1:3" s="71" customFormat="1" ht="18.75" customHeight="1" x14ac:dyDescent="0.2">
      <c r="A469" s="84">
        <v>411400</v>
      </c>
      <c r="B469" s="80" t="s">
        <v>349</v>
      </c>
      <c r="C469" s="129">
        <v>1500</v>
      </c>
    </row>
    <row r="470" spans="1:3" s="71" customFormat="1" ht="18.75" customHeight="1" x14ac:dyDescent="0.2">
      <c r="A470" s="85">
        <v>412000</v>
      </c>
      <c r="B470" s="82" t="s">
        <v>449</v>
      </c>
      <c r="C470" s="130">
        <f>SUM(C471:C482)</f>
        <v>244700</v>
      </c>
    </row>
    <row r="471" spans="1:3" s="71" customFormat="1" ht="18.75" customHeight="1" x14ac:dyDescent="0.2">
      <c r="A471" s="84">
        <v>412100</v>
      </c>
      <c r="B471" s="80" t="s">
        <v>350</v>
      </c>
      <c r="C471" s="129">
        <v>2200</v>
      </c>
    </row>
    <row r="472" spans="1:3" s="71" customFormat="1" ht="18.75" customHeight="1" x14ac:dyDescent="0.2">
      <c r="A472" s="84">
        <v>412200</v>
      </c>
      <c r="B472" s="80" t="s">
        <v>457</v>
      </c>
      <c r="C472" s="129">
        <v>45000</v>
      </c>
    </row>
    <row r="473" spans="1:3" s="71" customFormat="1" ht="18.75" customHeight="1" x14ac:dyDescent="0.2">
      <c r="A473" s="84">
        <v>412300</v>
      </c>
      <c r="B473" s="80" t="s">
        <v>351</v>
      </c>
      <c r="C473" s="129">
        <v>11700</v>
      </c>
    </row>
    <row r="474" spans="1:3" s="71" customFormat="1" ht="18.75" customHeight="1" x14ac:dyDescent="0.2">
      <c r="A474" s="84">
        <v>412500</v>
      </c>
      <c r="B474" s="80" t="s">
        <v>353</v>
      </c>
      <c r="C474" s="129">
        <v>9000</v>
      </c>
    </row>
    <row r="475" spans="1:3" s="71" customFormat="1" ht="18.75" customHeight="1" x14ac:dyDescent="0.2">
      <c r="A475" s="84">
        <v>412600</v>
      </c>
      <c r="B475" s="80" t="s">
        <v>458</v>
      </c>
      <c r="C475" s="129">
        <v>10500</v>
      </c>
    </row>
    <row r="476" spans="1:3" s="71" customFormat="1" ht="18.75" customHeight="1" x14ac:dyDescent="0.2">
      <c r="A476" s="84">
        <v>412700</v>
      </c>
      <c r="B476" s="80" t="s">
        <v>446</v>
      </c>
      <c r="C476" s="129">
        <v>43000</v>
      </c>
    </row>
    <row r="477" spans="1:3" s="71" customFormat="1" ht="18.75" customHeight="1" x14ac:dyDescent="0.2">
      <c r="A477" s="84">
        <v>412900</v>
      </c>
      <c r="B477" s="124" t="s">
        <v>768</v>
      </c>
      <c r="C477" s="129">
        <v>900</v>
      </c>
    </row>
    <row r="478" spans="1:3" s="71" customFormat="1" ht="18.75" customHeight="1" x14ac:dyDescent="0.2">
      <c r="A478" s="84">
        <v>412900</v>
      </c>
      <c r="B478" s="124" t="s">
        <v>534</v>
      </c>
      <c r="C478" s="129">
        <v>6800</v>
      </c>
    </row>
    <row r="479" spans="1:3" s="71" customFormat="1" ht="18.75" customHeight="1" x14ac:dyDescent="0.2">
      <c r="A479" s="84">
        <v>412900</v>
      </c>
      <c r="B479" s="80" t="s">
        <v>729</v>
      </c>
      <c r="C479" s="129">
        <v>110000</v>
      </c>
    </row>
    <row r="480" spans="1:3" s="71" customFormat="1" ht="18.75" customHeight="1" x14ac:dyDescent="0.2">
      <c r="A480" s="84">
        <v>412900</v>
      </c>
      <c r="B480" s="124" t="s">
        <v>550</v>
      </c>
      <c r="C480" s="129">
        <v>3500</v>
      </c>
    </row>
    <row r="481" spans="1:3" s="71" customFormat="1" ht="18.75" customHeight="1" x14ac:dyDescent="0.2">
      <c r="A481" s="84">
        <v>412900</v>
      </c>
      <c r="B481" s="124" t="s">
        <v>551</v>
      </c>
      <c r="C481" s="129">
        <v>1100</v>
      </c>
    </row>
    <row r="482" spans="1:3" s="71" customFormat="1" ht="18.75" customHeight="1" x14ac:dyDescent="0.2">
      <c r="A482" s="84">
        <v>412900</v>
      </c>
      <c r="B482" s="124" t="s">
        <v>552</v>
      </c>
      <c r="C482" s="129">
        <v>1000</v>
      </c>
    </row>
    <row r="483" spans="1:3" s="83" customFormat="1" ht="18.75" customHeight="1" x14ac:dyDescent="0.2">
      <c r="A483" s="85">
        <v>480000</v>
      </c>
      <c r="B483" s="82" t="s">
        <v>398</v>
      </c>
      <c r="C483" s="130">
        <f t="shared" ref="C483:C484" si="86">C484</f>
        <v>0</v>
      </c>
    </row>
    <row r="484" spans="1:3" s="83" customFormat="1" ht="18.75" customHeight="1" x14ac:dyDescent="0.2">
      <c r="A484" s="85">
        <v>487000</v>
      </c>
      <c r="B484" s="82" t="s">
        <v>444</v>
      </c>
      <c r="C484" s="130">
        <f t="shared" si="86"/>
        <v>0</v>
      </c>
    </row>
    <row r="485" spans="1:3" s="71" customFormat="1" ht="18.75" customHeight="1" x14ac:dyDescent="0.2">
      <c r="A485" s="84">
        <v>487400</v>
      </c>
      <c r="B485" s="79" t="s">
        <v>400</v>
      </c>
      <c r="C485" s="129">
        <v>0</v>
      </c>
    </row>
    <row r="486" spans="1:3" s="83" customFormat="1" ht="18.75" customHeight="1" x14ac:dyDescent="0.2">
      <c r="A486" s="85">
        <v>510000</v>
      </c>
      <c r="B486" s="82" t="s">
        <v>401</v>
      </c>
      <c r="C486" s="130">
        <f>C487</f>
        <v>5900</v>
      </c>
    </row>
    <row r="487" spans="1:3" s="83" customFormat="1" ht="18.75" customHeight="1" x14ac:dyDescent="0.2">
      <c r="A487" s="85">
        <v>511000</v>
      </c>
      <c r="B487" s="82" t="s">
        <v>402</v>
      </c>
      <c r="C487" s="130">
        <f t="shared" ref="C487" si="87">C488</f>
        <v>5900</v>
      </c>
    </row>
    <row r="488" spans="1:3" s="71" customFormat="1" ht="18.75" customHeight="1" x14ac:dyDescent="0.2">
      <c r="A488" s="84">
        <v>511300</v>
      </c>
      <c r="B488" s="80" t="s">
        <v>405</v>
      </c>
      <c r="C488" s="129">
        <v>5900</v>
      </c>
    </row>
    <row r="489" spans="1:3" s="83" customFormat="1" ht="18.75" customHeight="1" x14ac:dyDescent="0.2">
      <c r="A489" s="85">
        <v>630000</v>
      </c>
      <c r="B489" s="82" t="s">
        <v>434</v>
      </c>
      <c r="C489" s="130">
        <f>C490</f>
        <v>0</v>
      </c>
    </row>
    <row r="490" spans="1:3" s="83" customFormat="1" ht="18.75" customHeight="1" x14ac:dyDescent="0.2">
      <c r="A490" s="85">
        <v>631000</v>
      </c>
      <c r="B490" s="82" t="s">
        <v>382</v>
      </c>
      <c r="C490" s="130">
        <f t="shared" ref="C490" si="88">C491</f>
        <v>0</v>
      </c>
    </row>
    <row r="491" spans="1:3" s="71" customFormat="1" ht="18.75" customHeight="1" x14ac:dyDescent="0.2">
      <c r="A491" s="84">
        <v>631900</v>
      </c>
      <c r="B491" s="80" t="s">
        <v>554</v>
      </c>
      <c r="C491" s="129">
        <v>0</v>
      </c>
    </row>
    <row r="492" spans="1:3" s="71" customFormat="1" ht="18.75" customHeight="1" x14ac:dyDescent="0.2">
      <c r="A492" s="132"/>
      <c r="B492" s="126" t="s">
        <v>470</v>
      </c>
      <c r="C492" s="131">
        <f>C464+C486+C483+C489</f>
        <v>728900</v>
      </c>
    </row>
    <row r="493" spans="1:3" s="71" customFormat="1" ht="18.75" customHeight="1" x14ac:dyDescent="0.2">
      <c r="A493" s="133"/>
      <c r="B493" s="73"/>
      <c r="C493" s="123"/>
    </row>
    <row r="494" spans="1:3" s="71" customFormat="1" ht="18.75" customHeight="1" x14ac:dyDescent="0.2">
      <c r="A494" s="88"/>
      <c r="B494" s="73"/>
      <c r="C494" s="129"/>
    </row>
    <row r="495" spans="1:3" s="71" customFormat="1" ht="18.75" customHeight="1" x14ac:dyDescent="0.2">
      <c r="A495" s="84" t="s">
        <v>788</v>
      </c>
      <c r="B495" s="82"/>
      <c r="C495" s="129"/>
    </row>
    <row r="496" spans="1:3" s="71" customFormat="1" ht="18.75" customHeight="1" x14ac:dyDescent="0.2">
      <c r="A496" s="84" t="s">
        <v>477</v>
      </c>
      <c r="B496" s="82"/>
      <c r="C496" s="129"/>
    </row>
    <row r="497" spans="1:3" s="71" customFormat="1" ht="18.75" customHeight="1" x14ac:dyDescent="0.2">
      <c r="A497" s="84" t="s">
        <v>571</v>
      </c>
      <c r="B497" s="82"/>
      <c r="C497" s="129"/>
    </row>
    <row r="498" spans="1:3" s="71" customFormat="1" ht="18.75" customHeight="1" x14ac:dyDescent="0.2">
      <c r="A498" s="84" t="s">
        <v>767</v>
      </c>
      <c r="B498" s="82"/>
      <c r="C498" s="129"/>
    </row>
    <row r="499" spans="1:3" s="71" customFormat="1" ht="18.75" customHeight="1" x14ac:dyDescent="0.2">
      <c r="A499" s="84"/>
      <c r="B499" s="75"/>
      <c r="C499" s="123"/>
    </row>
    <row r="500" spans="1:3" s="71" customFormat="1" ht="18.75" customHeight="1" x14ac:dyDescent="0.2">
      <c r="A500" s="85">
        <v>410000</v>
      </c>
      <c r="B500" s="77" t="s">
        <v>346</v>
      </c>
      <c r="C500" s="130">
        <f t="shared" ref="C500" si="89">C501+C506</f>
        <v>284500</v>
      </c>
    </row>
    <row r="501" spans="1:3" s="71" customFormat="1" ht="18.75" customHeight="1" x14ac:dyDescent="0.2">
      <c r="A501" s="85">
        <v>411000</v>
      </c>
      <c r="B501" s="77" t="s">
        <v>445</v>
      </c>
      <c r="C501" s="130">
        <f t="shared" ref="C501" si="90">SUM(C502:C505)</f>
        <v>244400</v>
      </c>
    </row>
    <row r="502" spans="1:3" s="71" customFormat="1" ht="18.75" customHeight="1" x14ac:dyDescent="0.2">
      <c r="A502" s="84">
        <v>411100</v>
      </c>
      <c r="B502" s="80" t="s">
        <v>347</v>
      </c>
      <c r="C502" s="129">
        <v>234000</v>
      </c>
    </row>
    <row r="503" spans="1:3" s="71" customFormat="1" ht="18.75" customHeight="1" x14ac:dyDescent="0.2">
      <c r="A503" s="84">
        <v>411200</v>
      </c>
      <c r="B503" s="80" t="s">
        <v>456</v>
      </c>
      <c r="C503" s="129">
        <v>2600</v>
      </c>
    </row>
    <row r="504" spans="1:3" s="71" customFormat="1" ht="18.75" customHeight="1" x14ac:dyDescent="0.2">
      <c r="A504" s="84">
        <v>411300</v>
      </c>
      <c r="B504" s="80" t="s">
        <v>348</v>
      </c>
      <c r="C504" s="129">
        <v>3800</v>
      </c>
    </row>
    <row r="505" spans="1:3" s="71" customFormat="1" ht="18.75" customHeight="1" x14ac:dyDescent="0.2">
      <c r="A505" s="84">
        <v>411400</v>
      </c>
      <c r="B505" s="80" t="s">
        <v>349</v>
      </c>
      <c r="C505" s="129">
        <v>4000</v>
      </c>
    </row>
    <row r="506" spans="1:3" s="71" customFormat="1" ht="18.75" customHeight="1" x14ac:dyDescent="0.2">
      <c r="A506" s="85">
        <v>412000</v>
      </c>
      <c r="B506" s="82" t="s">
        <v>449</v>
      </c>
      <c r="C506" s="130">
        <f t="shared" ref="C506" si="91">SUM(C507:C516)</f>
        <v>40100</v>
      </c>
    </row>
    <row r="507" spans="1:3" s="71" customFormat="1" ht="18.75" customHeight="1" x14ac:dyDescent="0.2">
      <c r="A507" s="84">
        <v>412200</v>
      </c>
      <c r="B507" s="80" t="s">
        <v>457</v>
      </c>
      <c r="C507" s="129">
        <v>13800</v>
      </c>
    </row>
    <row r="508" spans="1:3" s="71" customFormat="1" ht="18.75" customHeight="1" x14ac:dyDescent="0.2">
      <c r="A508" s="84">
        <v>412300</v>
      </c>
      <c r="B508" s="80" t="s">
        <v>351</v>
      </c>
      <c r="C508" s="129">
        <v>4700</v>
      </c>
    </row>
    <row r="509" spans="1:3" s="71" customFormat="1" ht="18.75" customHeight="1" x14ac:dyDescent="0.2">
      <c r="A509" s="84">
        <v>412500</v>
      </c>
      <c r="B509" s="80" t="s">
        <v>353</v>
      </c>
      <c r="C509" s="129">
        <v>1200</v>
      </c>
    </row>
    <row r="510" spans="1:3" s="71" customFormat="1" ht="18.75" customHeight="1" x14ac:dyDescent="0.2">
      <c r="A510" s="84">
        <v>412600</v>
      </c>
      <c r="B510" s="80" t="s">
        <v>458</v>
      </c>
      <c r="C510" s="129">
        <v>1600</v>
      </c>
    </row>
    <row r="511" spans="1:3" s="71" customFormat="1" ht="18.75" customHeight="1" x14ac:dyDescent="0.2">
      <c r="A511" s="84">
        <v>412700</v>
      </c>
      <c r="B511" s="80" t="s">
        <v>446</v>
      </c>
      <c r="C511" s="129">
        <v>2400</v>
      </c>
    </row>
    <row r="512" spans="1:3" s="71" customFormat="1" ht="18.75" customHeight="1" x14ac:dyDescent="0.2">
      <c r="A512" s="84">
        <v>412900</v>
      </c>
      <c r="B512" s="124" t="s">
        <v>768</v>
      </c>
      <c r="C512" s="129">
        <v>500</v>
      </c>
    </row>
    <row r="513" spans="1:3" s="71" customFormat="1" ht="18.75" customHeight="1" x14ac:dyDescent="0.2">
      <c r="A513" s="84">
        <v>412900</v>
      </c>
      <c r="B513" s="124" t="s">
        <v>534</v>
      </c>
      <c r="C513" s="129">
        <v>14400</v>
      </c>
    </row>
    <row r="514" spans="1:3" s="71" customFormat="1" ht="18.75" customHeight="1" x14ac:dyDescent="0.2">
      <c r="A514" s="84">
        <v>412900</v>
      </c>
      <c r="B514" s="124" t="s">
        <v>550</v>
      </c>
      <c r="C514" s="129">
        <v>900</v>
      </c>
    </row>
    <row r="515" spans="1:3" s="71" customFormat="1" ht="18.75" customHeight="1" x14ac:dyDescent="0.2">
      <c r="A515" s="84">
        <v>412900</v>
      </c>
      <c r="B515" s="124" t="s">
        <v>551</v>
      </c>
      <c r="C515" s="129">
        <v>100</v>
      </c>
    </row>
    <row r="516" spans="1:3" s="71" customFormat="1" ht="18.75" customHeight="1" x14ac:dyDescent="0.2">
      <c r="A516" s="84">
        <v>412900</v>
      </c>
      <c r="B516" s="124" t="s">
        <v>552</v>
      </c>
      <c r="C516" s="129">
        <v>500</v>
      </c>
    </row>
    <row r="517" spans="1:3" s="83" customFormat="1" ht="18.75" customHeight="1" x14ac:dyDescent="0.2">
      <c r="A517" s="85">
        <v>510000</v>
      </c>
      <c r="B517" s="82" t="s">
        <v>401</v>
      </c>
      <c r="C517" s="130">
        <f t="shared" ref="C517" si="92">C518</f>
        <v>3000</v>
      </c>
    </row>
    <row r="518" spans="1:3" s="83" customFormat="1" ht="18.75" customHeight="1" x14ac:dyDescent="0.2">
      <c r="A518" s="85">
        <v>511000</v>
      </c>
      <c r="B518" s="82" t="s">
        <v>402</v>
      </c>
      <c r="C518" s="130">
        <f t="shared" ref="C518" si="93">C519</f>
        <v>3000</v>
      </c>
    </row>
    <row r="519" spans="1:3" s="71" customFormat="1" ht="18.75" customHeight="1" x14ac:dyDescent="0.2">
      <c r="A519" s="84">
        <v>511300</v>
      </c>
      <c r="B519" s="80" t="s">
        <v>405</v>
      </c>
      <c r="C519" s="129">
        <v>3000</v>
      </c>
    </row>
    <row r="520" spans="1:3" s="83" customFormat="1" ht="18.75" customHeight="1" x14ac:dyDescent="0.2">
      <c r="A520" s="85">
        <v>630000</v>
      </c>
      <c r="B520" s="82" t="s">
        <v>434</v>
      </c>
      <c r="C520" s="130">
        <f t="shared" ref="C520:C521" si="94">C521</f>
        <v>3500</v>
      </c>
    </row>
    <row r="521" spans="1:3" s="83" customFormat="1" ht="18.75" customHeight="1" x14ac:dyDescent="0.2">
      <c r="A521" s="85">
        <v>638000</v>
      </c>
      <c r="B521" s="82" t="s">
        <v>383</v>
      </c>
      <c r="C521" s="130">
        <f t="shared" si="94"/>
        <v>3500</v>
      </c>
    </row>
    <row r="522" spans="1:3" s="71" customFormat="1" ht="18.75" customHeight="1" x14ac:dyDescent="0.2">
      <c r="A522" s="84">
        <v>638100</v>
      </c>
      <c r="B522" s="80" t="s">
        <v>438</v>
      </c>
      <c r="C522" s="129">
        <v>3500</v>
      </c>
    </row>
    <row r="523" spans="1:3" s="71" customFormat="1" ht="18.75" customHeight="1" x14ac:dyDescent="0.2">
      <c r="A523" s="132"/>
      <c r="B523" s="126" t="s">
        <v>470</v>
      </c>
      <c r="C523" s="131">
        <f t="shared" ref="C523" si="95">C500+C517+C520</f>
        <v>291000</v>
      </c>
    </row>
    <row r="524" spans="1:3" s="71" customFormat="1" ht="18.75" customHeight="1" x14ac:dyDescent="0.2">
      <c r="A524" s="133"/>
      <c r="B524" s="73"/>
      <c r="C524" s="123"/>
    </row>
    <row r="525" spans="1:3" s="71" customFormat="1" ht="18.75" customHeight="1" x14ac:dyDescent="0.2">
      <c r="A525" s="88"/>
      <c r="B525" s="73"/>
      <c r="C525" s="129"/>
    </row>
    <row r="526" spans="1:3" s="71" customFormat="1" ht="18.75" customHeight="1" x14ac:dyDescent="0.2">
      <c r="A526" s="84" t="s">
        <v>789</v>
      </c>
      <c r="B526" s="82"/>
      <c r="C526" s="129"/>
    </row>
    <row r="527" spans="1:3" s="71" customFormat="1" ht="18.75" customHeight="1" x14ac:dyDescent="0.2">
      <c r="A527" s="84" t="s">
        <v>477</v>
      </c>
      <c r="B527" s="82"/>
      <c r="C527" s="129"/>
    </row>
    <row r="528" spans="1:3" s="71" customFormat="1" ht="18.75" customHeight="1" x14ac:dyDescent="0.2">
      <c r="A528" s="84" t="s">
        <v>572</v>
      </c>
      <c r="B528" s="82"/>
      <c r="C528" s="129"/>
    </row>
    <row r="529" spans="1:3" s="71" customFormat="1" ht="18.75" customHeight="1" x14ac:dyDescent="0.2">
      <c r="A529" s="84" t="s">
        <v>767</v>
      </c>
      <c r="B529" s="82"/>
      <c r="C529" s="129"/>
    </row>
    <row r="530" spans="1:3" s="71" customFormat="1" ht="18.75" customHeight="1" x14ac:dyDescent="0.2">
      <c r="A530" s="84"/>
      <c r="B530" s="75"/>
      <c r="C530" s="123"/>
    </row>
    <row r="531" spans="1:3" s="71" customFormat="1" ht="18.75" customHeight="1" x14ac:dyDescent="0.2">
      <c r="A531" s="85">
        <v>410000</v>
      </c>
      <c r="B531" s="77" t="s">
        <v>346</v>
      </c>
      <c r="C531" s="130">
        <f t="shared" ref="C531" si="96">C532+C537</f>
        <v>467200</v>
      </c>
    </row>
    <row r="532" spans="1:3" s="71" customFormat="1" ht="18.75" customHeight="1" x14ac:dyDescent="0.2">
      <c r="A532" s="85">
        <v>411000</v>
      </c>
      <c r="B532" s="77" t="s">
        <v>445</v>
      </c>
      <c r="C532" s="130">
        <f t="shared" ref="C532" si="97">SUM(C533:C536)</f>
        <v>419500</v>
      </c>
    </row>
    <row r="533" spans="1:3" s="71" customFormat="1" ht="18.75" customHeight="1" x14ac:dyDescent="0.2">
      <c r="A533" s="84">
        <v>411100</v>
      </c>
      <c r="B533" s="80" t="s">
        <v>347</v>
      </c>
      <c r="C533" s="129">
        <v>380000</v>
      </c>
    </row>
    <row r="534" spans="1:3" s="71" customFormat="1" ht="18.75" customHeight="1" x14ac:dyDescent="0.2">
      <c r="A534" s="84">
        <v>411200</v>
      </c>
      <c r="B534" s="80" t="s">
        <v>456</v>
      </c>
      <c r="C534" s="129">
        <v>9000</v>
      </c>
    </row>
    <row r="535" spans="1:3" s="71" customFormat="1" ht="18.75" customHeight="1" x14ac:dyDescent="0.2">
      <c r="A535" s="84">
        <v>411300</v>
      </c>
      <c r="B535" s="80" t="s">
        <v>348</v>
      </c>
      <c r="C535" s="129">
        <v>17900</v>
      </c>
    </row>
    <row r="536" spans="1:3" s="71" customFormat="1" ht="18.75" customHeight="1" x14ac:dyDescent="0.2">
      <c r="A536" s="84">
        <v>411400</v>
      </c>
      <c r="B536" s="80" t="s">
        <v>349</v>
      </c>
      <c r="C536" s="129">
        <v>12600</v>
      </c>
    </row>
    <row r="537" spans="1:3" s="71" customFormat="1" ht="18.75" customHeight="1" x14ac:dyDescent="0.2">
      <c r="A537" s="85">
        <v>412000</v>
      </c>
      <c r="B537" s="82" t="s">
        <v>449</v>
      </c>
      <c r="C537" s="130">
        <f t="shared" ref="C537" si="98">SUM(C538:C546)</f>
        <v>47700</v>
      </c>
    </row>
    <row r="538" spans="1:3" s="71" customFormat="1" ht="18.75" customHeight="1" x14ac:dyDescent="0.2">
      <c r="A538" s="84">
        <v>412200</v>
      </c>
      <c r="B538" s="80" t="s">
        <v>457</v>
      </c>
      <c r="C538" s="129">
        <v>7700</v>
      </c>
    </row>
    <row r="539" spans="1:3" s="71" customFormat="1" ht="18.75" customHeight="1" x14ac:dyDescent="0.2">
      <c r="A539" s="84">
        <v>412300</v>
      </c>
      <c r="B539" s="80" t="s">
        <v>351</v>
      </c>
      <c r="C539" s="129">
        <v>4900</v>
      </c>
    </row>
    <row r="540" spans="1:3" s="71" customFormat="1" ht="18.75" customHeight="1" x14ac:dyDescent="0.2">
      <c r="A540" s="84">
        <v>412500</v>
      </c>
      <c r="B540" s="80" t="s">
        <v>353</v>
      </c>
      <c r="C540" s="129">
        <v>5500</v>
      </c>
    </row>
    <row r="541" spans="1:3" s="71" customFormat="1" ht="18.75" customHeight="1" x14ac:dyDescent="0.2">
      <c r="A541" s="84">
        <v>412600</v>
      </c>
      <c r="B541" s="80" t="s">
        <v>458</v>
      </c>
      <c r="C541" s="129">
        <v>15000</v>
      </c>
    </row>
    <row r="542" spans="1:3" s="71" customFormat="1" ht="18.75" customHeight="1" x14ac:dyDescent="0.2">
      <c r="A542" s="84">
        <v>412700</v>
      </c>
      <c r="B542" s="80" t="s">
        <v>446</v>
      </c>
      <c r="C542" s="129">
        <v>6400</v>
      </c>
    </row>
    <row r="543" spans="1:3" s="71" customFormat="1" ht="18.75" customHeight="1" x14ac:dyDescent="0.2">
      <c r="A543" s="84">
        <v>412900</v>
      </c>
      <c r="B543" s="124" t="s">
        <v>768</v>
      </c>
      <c r="C543" s="129">
        <v>1200</v>
      </c>
    </row>
    <row r="544" spans="1:3" s="71" customFormat="1" ht="18.75" customHeight="1" x14ac:dyDescent="0.2">
      <c r="A544" s="84">
        <v>412900</v>
      </c>
      <c r="B544" s="124" t="s">
        <v>534</v>
      </c>
      <c r="C544" s="129">
        <v>5000</v>
      </c>
    </row>
    <row r="545" spans="1:3" s="71" customFormat="1" ht="18.75" customHeight="1" x14ac:dyDescent="0.2">
      <c r="A545" s="84">
        <v>412900</v>
      </c>
      <c r="B545" s="124" t="s">
        <v>550</v>
      </c>
      <c r="C545" s="129">
        <v>700</v>
      </c>
    </row>
    <row r="546" spans="1:3" s="71" customFormat="1" ht="18.75" customHeight="1" x14ac:dyDescent="0.2">
      <c r="A546" s="84">
        <v>412900</v>
      </c>
      <c r="B546" s="124" t="s">
        <v>551</v>
      </c>
      <c r="C546" s="129">
        <v>1300</v>
      </c>
    </row>
    <row r="547" spans="1:3" s="71" customFormat="1" ht="18.75" customHeight="1" x14ac:dyDescent="0.2">
      <c r="A547" s="85">
        <v>510000</v>
      </c>
      <c r="B547" s="82" t="s">
        <v>401</v>
      </c>
      <c r="C547" s="130">
        <f t="shared" ref="C547" si="99">C548+C550</f>
        <v>2200</v>
      </c>
    </row>
    <row r="548" spans="1:3" s="71" customFormat="1" ht="18.75" customHeight="1" x14ac:dyDescent="0.2">
      <c r="A548" s="85">
        <v>511000</v>
      </c>
      <c r="B548" s="82" t="s">
        <v>402</v>
      </c>
      <c r="C548" s="130">
        <f t="shared" ref="C548" si="100">SUM(C549:C549)</f>
        <v>1000</v>
      </c>
    </row>
    <row r="549" spans="1:3" s="71" customFormat="1" ht="18.75" customHeight="1" x14ac:dyDescent="0.2">
      <c r="A549" s="84">
        <v>511300</v>
      </c>
      <c r="B549" s="80" t="s">
        <v>405</v>
      </c>
      <c r="C549" s="129">
        <v>1000</v>
      </c>
    </row>
    <row r="550" spans="1:3" s="71" customFormat="1" ht="18.75" customHeight="1" x14ac:dyDescent="0.2">
      <c r="A550" s="85">
        <v>516000</v>
      </c>
      <c r="B550" s="82" t="s">
        <v>410</v>
      </c>
      <c r="C550" s="130">
        <f t="shared" ref="C550" si="101">C551</f>
        <v>1200</v>
      </c>
    </row>
    <row r="551" spans="1:3" s="71" customFormat="1" ht="18.75" customHeight="1" x14ac:dyDescent="0.2">
      <c r="A551" s="84">
        <v>516100</v>
      </c>
      <c r="B551" s="80" t="s">
        <v>410</v>
      </c>
      <c r="C551" s="129">
        <v>1200</v>
      </c>
    </row>
    <row r="552" spans="1:3" s="83" customFormat="1" ht="18.75" customHeight="1" x14ac:dyDescent="0.2">
      <c r="A552" s="85">
        <v>630000</v>
      </c>
      <c r="B552" s="82" t="s">
        <v>434</v>
      </c>
      <c r="C552" s="130">
        <f>C553</f>
        <v>29100</v>
      </c>
    </row>
    <row r="553" spans="1:3" s="83" customFormat="1" ht="18.75" customHeight="1" x14ac:dyDescent="0.2">
      <c r="A553" s="85">
        <v>638000</v>
      </c>
      <c r="B553" s="82" t="s">
        <v>383</v>
      </c>
      <c r="C553" s="130">
        <f t="shared" ref="C553" si="102">C554</f>
        <v>29100</v>
      </c>
    </row>
    <row r="554" spans="1:3" s="71" customFormat="1" ht="18.75" customHeight="1" x14ac:dyDescent="0.2">
      <c r="A554" s="84">
        <v>638100</v>
      </c>
      <c r="B554" s="80" t="s">
        <v>438</v>
      </c>
      <c r="C554" s="129">
        <v>29100</v>
      </c>
    </row>
    <row r="555" spans="1:3" s="71" customFormat="1" ht="18.75" customHeight="1" x14ac:dyDescent="0.2">
      <c r="A555" s="132"/>
      <c r="B555" s="126" t="s">
        <v>470</v>
      </c>
      <c r="C555" s="131">
        <f>C531+C547+C552</f>
        <v>498500</v>
      </c>
    </row>
    <row r="556" spans="1:3" s="71" customFormat="1" ht="18.75" customHeight="1" x14ac:dyDescent="0.2">
      <c r="A556" s="133"/>
      <c r="B556" s="73"/>
      <c r="C556" s="123"/>
    </row>
    <row r="557" spans="1:3" s="71" customFormat="1" ht="18.75" customHeight="1" x14ac:dyDescent="0.2">
      <c r="A557" s="88"/>
      <c r="B557" s="73"/>
      <c r="C557" s="129"/>
    </row>
    <row r="558" spans="1:3" s="71" customFormat="1" ht="18.75" customHeight="1" x14ac:dyDescent="0.2">
      <c r="A558" s="84" t="s">
        <v>790</v>
      </c>
      <c r="B558" s="82"/>
      <c r="C558" s="129"/>
    </row>
    <row r="559" spans="1:3" s="71" customFormat="1" ht="18.75" customHeight="1" x14ac:dyDescent="0.2">
      <c r="A559" s="84" t="s">
        <v>477</v>
      </c>
      <c r="B559" s="82"/>
      <c r="C559" s="129"/>
    </row>
    <row r="560" spans="1:3" s="71" customFormat="1" ht="18.75" customHeight="1" x14ac:dyDescent="0.2">
      <c r="A560" s="84" t="s">
        <v>573</v>
      </c>
      <c r="B560" s="82"/>
      <c r="C560" s="129"/>
    </row>
    <row r="561" spans="1:3" s="71" customFormat="1" ht="18.75" customHeight="1" x14ac:dyDescent="0.2">
      <c r="A561" s="84" t="s">
        <v>767</v>
      </c>
      <c r="B561" s="82"/>
      <c r="C561" s="129"/>
    </row>
    <row r="562" spans="1:3" s="71" customFormat="1" ht="18.75" customHeight="1" x14ac:dyDescent="0.2">
      <c r="A562" s="84"/>
      <c r="B562" s="75"/>
      <c r="C562" s="123"/>
    </row>
    <row r="563" spans="1:3" s="71" customFormat="1" ht="18.75" customHeight="1" x14ac:dyDescent="0.2">
      <c r="A563" s="85">
        <v>410000</v>
      </c>
      <c r="B563" s="77" t="s">
        <v>346</v>
      </c>
      <c r="C563" s="130">
        <f>C564+C568+C577</f>
        <v>302700</v>
      </c>
    </row>
    <row r="564" spans="1:3" s="71" customFormat="1" ht="18.75" customHeight="1" x14ac:dyDescent="0.2">
      <c r="A564" s="85">
        <v>411000</v>
      </c>
      <c r="B564" s="77" t="s">
        <v>445</v>
      </c>
      <c r="C564" s="130">
        <f t="shared" ref="C564" si="103">SUM(C565:C567)</f>
        <v>87600</v>
      </c>
    </row>
    <row r="565" spans="1:3" s="71" customFormat="1" ht="18.75" customHeight="1" x14ac:dyDescent="0.2">
      <c r="A565" s="84">
        <v>411100</v>
      </c>
      <c r="B565" s="80" t="s">
        <v>347</v>
      </c>
      <c r="C565" s="129">
        <v>70000</v>
      </c>
    </row>
    <row r="566" spans="1:3" s="71" customFormat="1" ht="18.75" customHeight="1" x14ac:dyDescent="0.2">
      <c r="A566" s="84">
        <v>411200</v>
      </c>
      <c r="B566" s="80" t="s">
        <v>456</v>
      </c>
      <c r="C566" s="129">
        <v>7600</v>
      </c>
    </row>
    <row r="567" spans="1:3" s="71" customFormat="1" ht="18.75" customHeight="1" x14ac:dyDescent="0.2">
      <c r="A567" s="84">
        <v>411400</v>
      </c>
      <c r="B567" s="80" t="s">
        <v>349</v>
      </c>
      <c r="C567" s="129">
        <v>10000</v>
      </c>
    </row>
    <row r="568" spans="1:3" s="71" customFormat="1" ht="18.75" customHeight="1" x14ac:dyDescent="0.2">
      <c r="A568" s="85">
        <v>412000</v>
      </c>
      <c r="B568" s="82" t="s">
        <v>449</v>
      </c>
      <c r="C568" s="130">
        <f>SUM(C569:C576)</f>
        <v>48800</v>
      </c>
    </row>
    <row r="569" spans="1:3" s="71" customFormat="1" ht="18.75" customHeight="1" x14ac:dyDescent="0.2">
      <c r="A569" s="84">
        <v>412200</v>
      </c>
      <c r="B569" s="80" t="s">
        <v>457</v>
      </c>
      <c r="C569" s="129">
        <v>4200</v>
      </c>
    </row>
    <row r="570" spans="1:3" s="71" customFormat="1" ht="18.75" customHeight="1" x14ac:dyDescent="0.2">
      <c r="A570" s="84">
        <v>412300</v>
      </c>
      <c r="B570" s="80" t="s">
        <v>351</v>
      </c>
      <c r="C570" s="129">
        <v>5800</v>
      </c>
    </row>
    <row r="571" spans="1:3" s="71" customFormat="1" ht="18.75" customHeight="1" x14ac:dyDescent="0.2">
      <c r="A571" s="84">
        <v>412500</v>
      </c>
      <c r="B571" s="80" t="s">
        <v>353</v>
      </c>
      <c r="C571" s="129">
        <v>7800</v>
      </c>
    </row>
    <row r="572" spans="1:3" s="71" customFormat="1" ht="18.75" customHeight="1" x14ac:dyDescent="0.2">
      <c r="A572" s="84">
        <v>412600</v>
      </c>
      <c r="B572" s="80" t="s">
        <v>458</v>
      </c>
      <c r="C572" s="129">
        <v>16000</v>
      </c>
    </row>
    <row r="573" spans="1:3" s="71" customFormat="1" ht="18.75" customHeight="1" x14ac:dyDescent="0.2">
      <c r="A573" s="84">
        <v>412700</v>
      </c>
      <c r="B573" s="80" t="s">
        <v>446</v>
      </c>
      <c r="C573" s="129">
        <v>900</v>
      </c>
    </row>
    <row r="574" spans="1:3" s="71" customFormat="1" ht="18.75" customHeight="1" x14ac:dyDescent="0.2">
      <c r="A574" s="84">
        <v>412900</v>
      </c>
      <c r="B574" s="80" t="s">
        <v>534</v>
      </c>
      <c r="C574" s="129">
        <v>13000</v>
      </c>
    </row>
    <row r="575" spans="1:3" s="71" customFormat="1" ht="18.75" customHeight="1" x14ac:dyDescent="0.2">
      <c r="A575" s="84">
        <v>412900</v>
      </c>
      <c r="B575" s="80" t="s">
        <v>550</v>
      </c>
      <c r="C575" s="129">
        <v>700</v>
      </c>
    </row>
    <row r="576" spans="1:3" s="71" customFormat="1" ht="18.75" customHeight="1" x14ac:dyDescent="0.2">
      <c r="A576" s="84">
        <v>412900</v>
      </c>
      <c r="B576" s="124" t="s">
        <v>551</v>
      </c>
      <c r="C576" s="129">
        <v>400</v>
      </c>
    </row>
    <row r="577" spans="1:3" s="83" customFormat="1" ht="18.75" customHeight="1" x14ac:dyDescent="0.2">
      <c r="A577" s="85">
        <v>419000</v>
      </c>
      <c r="B577" s="82" t="s">
        <v>454</v>
      </c>
      <c r="C577" s="130">
        <f t="shared" ref="C577" si="104">C578</f>
        <v>166300</v>
      </c>
    </row>
    <row r="578" spans="1:3" s="71" customFormat="1" ht="18.75" customHeight="1" x14ac:dyDescent="0.2">
      <c r="A578" s="84">
        <v>419100</v>
      </c>
      <c r="B578" s="80" t="s">
        <v>454</v>
      </c>
      <c r="C578" s="129">
        <v>166300</v>
      </c>
    </row>
    <row r="579" spans="1:3" s="83" customFormat="1" ht="18.75" customHeight="1" x14ac:dyDescent="0.2">
      <c r="A579" s="85">
        <v>510000</v>
      </c>
      <c r="B579" s="82" t="s">
        <v>401</v>
      </c>
      <c r="C579" s="130">
        <f>C580</f>
        <v>1800</v>
      </c>
    </row>
    <row r="580" spans="1:3" s="83" customFormat="1" ht="18.75" customHeight="1" x14ac:dyDescent="0.2">
      <c r="A580" s="85">
        <v>516000</v>
      </c>
      <c r="B580" s="82" t="s">
        <v>410</v>
      </c>
      <c r="C580" s="130">
        <f t="shared" ref="C580" si="105">C581</f>
        <v>1800</v>
      </c>
    </row>
    <row r="581" spans="1:3" s="71" customFormat="1" ht="18.75" customHeight="1" x14ac:dyDescent="0.2">
      <c r="A581" s="84">
        <v>516100</v>
      </c>
      <c r="B581" s="80" t="s">
        <v>410</v>
      </c>
      <c r="C581" s="129">
        <v>1800</v>
      </c>
    </row>
    <row r="582" spans="1:3" s="71" customFormat="1" ht="18.75" customHeight="1" x14ac:dyDescent="0.2">
      <c r="A582" s="132"/>
      <c r="B582" s="126" t="s">
        <v>470</v>
      </c>
      <c r="C582" s="131">
        <f>C563+C579</f>
        <v>304500</v>
      </c>
    </row>
    <row r="583" spans="1:3" s="71" customFormat="1" ht="18.75" customHeight="1" x14ac:dyDescent="0.2">
      <c r="A583" s="133"/>
      <c r="B583" s="73"/>
      <c r="C583" s="123"/>
    </row>
    <row r="584" spans="1:3" s="71" customFormat="1" ht="18.75" customHeight="1" x14ac:dyDescent="0.2">
      <c r="A584" s="88"/>
      <c r="B584" s="73"/>
      <c r="C584" s="129"/>
    </row>
    <row r="585" spans="1:3" s="71" customFormat="1" ht="18.75" customHeight="1" x14ac:dyDescent="0.2">
      <c r="A585" s="84" t="s">
        <v>791</v>
      </c>
      <c r="B585" s="82"/>
      <c r="C585" s="129"/>
    </row>
    <row r="586" spans="1:3" s="71" customFormat="1" ht="18.75" customHeight="1" x14ac:dyDescent="0.2">
      <c r="A586" s="84" t="s">
        <v>477</v>
      </c>
      <c r="B586" s="82"/>
      <c r="C586" s="129"/>
    </row>
    <row r="587" spans="1:3" s="71" customFormat="1" ht="18.75" customHeight="1" x14ac:dyDescent="0.2">
      <c r="A587" s="84" t="s">
        <v>574</v>
      </c>
      <c r="B587" s="82"/>
      <c r="C587" s="129"/>
    </row>
    <row r="588" spans="1:3" s="71" customFormat="1" ht="18.75" customHeight="1" x14ac:dyDescent="0.2">
      <c r="A588" s="84" t="s">
        <v>792</v>
      </c>
      <c r="B588" s="82"/>
      <c r="C588" s="129"/>
    </row>
    <row r="589" spans="1:3" s="71" customFormat="1" ht="18.75" customHeight="1" x14ac:dyDescent="0.2">
      <c r="A589" s="84"/>
      <c r="B589" s="75"/>
      <c r="C589" s="123"/>
    </row>
    <row r="590" spans="1:3" s="71" customFormat="1" ht="18.75" customHeight="1" x14ac:dyDescent="0.2">
      <c r="A590" s="85">
        <v>410000</v>
      </c>
      <c r="B590" s="77" t="s">
        <v>346</v>
      </c>
      <c r="C590" s="130">
        <f t="shared" ref="C590" si="106">C591+C596</f>
        <v>12661900</v>
      </c>
    </row>
    <row r="591" spans="1:3" s="71" customFormat="1" ht="18.75" customHeight="1" x14ac:dyDescent="0.2">
      <c r="A591" s="85">
        <v>411000</v>
      </c>
      <c r="B591" s="77" t="s">
        <v>445</v>
      </c>
      <c r="C591" s="130">
        <f t="shared" ref="C591" si="107">SUM(C592:C595)</f>
        <v>11321000</v>
      </c>
    </row>
    <row r="592" spans="1:3" s="71" customFormat="1" ht="18.75" customHeight="1" x14ac:dyDescent="0.2">
      <c r="A592" s="84">
        <v>411100</v>
      </c>
      <c r="B592" s="80" t="s">
        <v>347</v>
      </c>
      <c r="C592" s="129">
        <v>10802000</v>
      </c>
    </row>
    <row r="593" spans="1:3" s="71" customFormat="1" ht="18.75" customHeight="1" x14ac:dyDescent="0.2">
      <c r="A593" s="84">
        <v>411200</v>
      </c>
      <c r="B593" s="80" t="s">
        <v>456</v>
      </c>
      <c r="C593" s="129">
        <v>270000</v>
      </c>
    </row>
    <row r="594" spans="1:3" s="71" customFormat="1" ht="18.75" customHeight="1" x14ac:dyDescent="0.2">
      <c r="A594" s="84">
        <v>411300</v>
      </c>
      <c r="B594" s="80" t="s">
        <v>348</v>
      </c>
      <c r="C594" s="129">
        <v>229000</v>
      </c>
    </row>
    <row r="595" spans="1:3" s="71" customFormat="1" ht="18.75" customHeight="1" x14ac:dyDescent="0.2">
      <c r="A595" s="84">
        <v>411400</v>
      </c>
      <c r="B595" s="80" t="s">
        <v>349</v>
      </c>
      <c r="C595" s="129">
        <v>20000</v>
      </c>
    </row>
    <row r="596" spans="1:3" s="71" customFormat="1" ht="18.75" customHeight="1" x14ac:dyDescent="0.2">
      <c r="A596" s="85">
        <v>412000</v>
      </c>
      <c r="B596" s="82" t="s">
        <v>449</v>
      </c>
      <c r="C596" s="130">
        <f t="shared" ref="C596" si="108">SUM(C597:C609)</f>
        <v>1340900</v>
      </c>
    </row>
    <row r="597" spans="1:3" s="71" customFormat="1" ht="18.75" customHeight="1" x14ac:dyDescent="0.2">
      <c r="A597" s="84">
        <v>412100</v>
      </c>
      <c r="B597" s="80" t="s">
        <v>350</v>
      </c>
      <c r="C597" s="129">
        <v>234800</v>
      </c>
    </row>
    <row r="598" spans="1:3" s="71" customFormat="1" ht="18.75" customHeight="1" x14ac:dyDescent="0.2">
      <c r="A598" s="84">
        <v>412200</v>
      </c>
      <c r="B598" s="80" t="s">
        <v>457</v>
      </c>
      <c r="C598" s="129">
        <v>485000</v>
      </c>
    </row>
    <row r="599" spans="1:3" s="71" customFormat="1" ht="18.75" customHeight="1" x14ac:dyDescent="0.2">
      <c r="A599" s="84">
        <v>412300</v>
      </c>
      <c r="B599" s="80" t="s">
        <v>351</v>
      </c>
      <c r="C599" s="129">
        <v>75000</v>
      </c>
    </row>
    <row r="600" spans="1:3" s="71" customFormat="1" ht="18.75" customHeight="1" x14ac:dyDescent="0.2">
      <c r="A600" s="84">
        <v>412500</v>
      </c>
      <c r="B600" s="80" t="s">
        <v>353</v>
      </c>
      <c r="C600" s="129">
        <v>140000</v>
      </c>
    </row>
    <row r="601" spans="1:3" s="71" customFormat="1" ht="18.75" customHeight="1" x14ac:dyDescent="0.2">
      <c r="A601" s="84">
        <v>412600</v>
      </c>
      <c r="B601" s="80" t="s">
        <v>458</v>
      </c>
      <c r="C601" s="129">
        <v>210000</v>
      </c>
    </row>
    <row r="602" spans="1:3" s="71" customFormat="1" ht="18.75" customHeight="1" x14ac:dyDescent="0.2">
      <c r="A602" s="84">
        <v>412700</v>
      </c>
      <c r="B602" s="80" t="s">
        <v>446</v>
      </c>
      <c r="C602" s="129">
        <v>109500</v>
      </c>
    </row>
    <row r="603" spans="1:3" s="71" customFormat="1" ht="18.75" customHeight="1" x14ac:dyDescent="0.2">
      <c r="A603" s="84">
        <v>412900</v>
      </c>
      <c r="B603" s="124" t="s">
        <v>768</v>
      </c>
      <c r="C603" s="129">
        <v>5000</v>
      </c>
    </row>
    <row r="604" spans="1:3" s="71" customFormat="1" ht="18.75" customHeight="1" x14ac:dyDescent="0.2">
      <c r="A604" s="84">
        <v>412900</v>
      </c>
      <c r="B604" s="124" t="s">
        <v>534</v>
      </c>
      <c r="C604" s="129">
        <v>0</v>
      </c>
    </row>
    <row r="605" spans="1:3" s="71" customFormat="1" ht="18.75" customHeight="1" x14ac:dyDescent="0.2">
      <c r="A605" s="84">
        <v>412900</v>
      </c>
      <c r="B605" s="124" t="s">
        <v>550</v>
      </c>
      <c r="C605" s="129">
        <v>3000</v>
      </c>
    </row>
    <row r="606" spans="1:3" s="71" customFormat="1" ht="18.75" customHeight="1" x14ac:dyDescent="0.2">
      <c r="A606" s="84">
        <v>412900</v>
      </c>
      <c r="B606" s="124" t="s">
        <v>551</v>
      </c>
      <c r="C606" s="129">
        <v>18000</v>
      </c>
    </row>
    <row r="607" spans="1:3" s="71" customFormat="1" ht="18.75" customHeight="1" x14ac:dyDescent="0.2">
      <c r="A607" s="84">
        <v>412900</v>
      </c>
      <c r="B607" s="124" t="s">
        <v>552</v>
      </c>
      <c r="C607" s="129">
        <v>22400</v>
      </c>
    </row>
    <row r="608" spans="1:3" s="71" customFormat="1" ht="18.75" customHeight="1" x14ac:dyDescent="0.2">
      <c r="A608" s="84">
        <v>412900</v>
      </c>
      <c r="B608" s="80" t="s">
        <v>536</v>
      </c>
      <c r="C608" s="129">
        <v>3200</v>
      </c>
    </row>
    <row r="609" spans="1:3" s="71" customFormat="1" ht="18.75" customHeight="1" x14ac:dyDescent="0.2">
      <c r="A609" s="84">
        <v>412900</v>
      </c>
      <c r="B609" s="80" t="s">
        <v>793</v>
      </c>
      <c r="C609" s="129">
        <v>35000</v>
      </c>
    </row>
    <row r="610" spans="1:3" s="71" customFormat="1" ht="18.75" customHeight="1" x14ac:dyDescent="0.2">
      <c r="A610" s="85">
        <v>510000</v>
      </c>
      <c r="B610" s="82" t="s">
        <v>401</v>
      </c>
      <c r="C610" s="130">
        <f>C611+C613</f>
        <v>200000</v>
      </c>
    </row>
    <row r="611" spans="1:3" s="71" customFormat="1" ht="18.75" customHeight="1" x14ac:dyDescent="0.2">
      <c r="A611" s="85">
        <v>511000</v>
      </c>
      <c r="B611" s="82" t="s">
        <v>402</v>
      </c>
      <c r="C611" s="130">
        <f>SUM(C612:C612)</f>
        <v>150000</v>
      </c>
    </row>
    <row r="612" spans="1:3" s="71" customFormat="1" ht="18.75" customHeight="1" x14ac:dyDescent="0.2">
      <c r="A612" s="84">
        <v>511300</v>
      </c>
      <c r="B612" s="80" t="s">
        <v>405</v>
      </c>
      <c r="C612" s="129">
        <v>150000</v>
      </c>
    </row>
    <row r="613" spans="1:3" s="83" customFormat="1" ht="18.75" customHeight="1" x14ac:dyDescent="0.2">
      <c r="A613" s="85">
        <v>516000</v>
      </c>
      <c r="B613" s="82" t="s">
        <v>410</v>
      </c>
      <c r="C613" s="130">
        <f t="shared" ref="C613" si="109">C614</f>
        <v>50000</v>
      </c>
    </row>
    <row r="614" spans="1:3" s="71" customFormat="1" ht="18.75" customHeight="1" x14ac:dyDescent="0.2">
      <c r="A614" s="84">
        <v>516100</v>
      </c>
      <c r="B614" s="80" t="s">
        <v>410</v>
      </c>
      <c r="C614" s="129">
        <v>50000</v>
      </c>
    </row>
    <row r="615" spans="1:3" s="83" customFormat="1" ht="18.75" customHeight="1" x14ac:dyDescent="0.2">
      <c r="A615" s="85">
        <v>630000</v>
      </c>
      <c r="B615" s="82" t="s">
        <v>434</v>
      </c>
      <c r="C615" s="130">
        <f t="shared" ref="C615" si="110">C616+C618</f>
        <v>50000</v>
      </c>
    </row>
    <row r="616" spans="1:3" s="83" customFormat="1" ht="18.75" customHeight="1" x14ac:dyDescent="0.2">
      <c r="A616" s="85">
        <v>631000</v>
      </c>
      <c r="B616" s="82" t="s">
        <v>382</v>
      </c>
      <c r="C616" s="130">
        <f t="shared" ref="C616" si="111">C617</f>
        <v>0</v>
      </c>
    </row>
    <row r="617" spans="1:3" s="71" customFormat="1" ht="18.75" customHeight="1" x14ac:dyDescent="0.2">
      <c r="A617" s="84">
        <v>631900</v>
      </c>
      <c r="B617" s="80" t="s">
        <v>554</v>
      </c>
      <c r="C617" s="129">
        <v>0</v>
      </c>
    </row>
    <row r="618" spans="1:3" s="83" customFormat="1" ht="18.75" customHeight="1" x14ac:dyDescent="0.2">
      <c r="A618" s="85">
        <v>638000</v>
      </c>
      <c r="B618" s="82" t="s">
        <v>383</v>
      </c>
      <c r="C618" s="130">
        <f t="shared" ref="C618" si="112">C619</f>
        <v>50000</v>
      </c>
    </row>
    <row r="619" spans="1:3" s="71" customFormat="1" ht="18.75" customHeight="1" x14ac:dyDescent="0.2">
      <c r="A619" s="84">
        <v>638100</v>
      </c>
      <c r="B619" s="80" t="s">
        <v>438</v>
      </c>
      <c r="C619" s="129">
        <v>50000</v>
      </c>
    </row>
    <row r="620" spans="1:3" s="71" customFormat="1" ht="18.75" customHeight="1" x14ac:dyDescent="0.2">
      <c r="A620" s="132"/>
      <c r="B620" s="126" t="s">
        <v>470</v>
      </c>
      <c r="C620" s="131">
        <f>C590+C610+C615</f>
        <v>12911900</v>
      </c>
    </row>
    <row r="621" spans="1:3" s="71" customFormat="1" ht="18.75" customHeight="1" x14ac:dyDescent="0.2">
      <c r="A621" s="133"/>
      <c r="B621" s="73"/>
      <c r="C621" s="123"/>
    </row>
    <row r="622" spans="1:3" s="71" customFormat="1" ht="18.75" customHeight="1" x14ac:dyDescent="0.2">
      <c r="A622" s="88"/>
      <c r="B622" s="73"/>
      <c r="C622" s="129"/>
    </row>
    <row r="623" spans="1:3" s="71" customFormat="1" ht="18.75" customHeight="1" x14ac:dyDescent="0.2">
      <c r="A623" s="84" t="s">
        <v>794</v>
      </c>
      <c r="B623" s="82"/>
      <c r="C623" s="129"/>
    </row>
    <row r="624" spans="1:3" s="71" customFormat="1" ht="18.75" customHeight="1" x14ac:dyDescent="0.2">
      <c r="A624" s="84" t="s">
        <v>477</v>
      </c>
      <c r="B624" s="82"/>
      <c r="C624" s="129"/>
    </row>
    <row r="625" spans="1:3" s="71" customFormat="1" ht="18.75" customHeight="1" x14ac:dyDescent="0.2">
      <c r="A625" s="84" t="s">
        <v>575</v>
      </c>
      <c r="B625" s="82"/>
      <c r="C625" s="129"/>
    </row>
    <row r="626" spans="1:3" s="71" customFormat="1" ht="18.75" customHeight="1" x14ac:dyDescent="0.2">
      <c r="A626" s="84" t="s">
        <v>767</v>
      </c>
      <c r="B626" s="82"/>
      <c r="C626" s="129"/>
    </row>
    <row r="627" spans="1:3" s="71" customFormat="1" ht="18.75" customHeight="1" x14ac:dyDescent="0.2">
      <c r="A627" s="84"/>
      <c r="B627" s="75"/>
      <c r="C627" s="123"/>
    </row>
    <row r="628" spans="1:3" s="71" customFormat="1" ht="18.75" customHeight="1" x14ac:dyDescent="0.2">
      <c r="A628" s="85">
        <v>410000</v>
      </c>
      <c r="B628" s="77" t="s">
        <v>346</v>
      </c>
      <c r="C628" s="130">
        <f t="shared" ref="C628" si="113">C629+C634+C646</f>
        <v>6648800</v>
      </c>
    </row>
    <row r="629" spans="1:3" s="71" customFormat="1" ht="18.75" customHeight="1" x14ac:dyDescent="0.2">
      <c r="A629" s="85">
        <v>411000</v>
      </c>
      <c r="B629" s="77" t="s">
        <v>445</v>
      </c>
      <c r="C629" s="130">
        <f t="shared" ref="C629" si="114">SUM(C630:C633)</f>
        <v>3496400</v>
      </c>
    </row>
    <row r="630" spans="1:3" s="71" customFormat="1" ht="18.75" customHeight="1" x14ac:dyDescent="0.2">
      <c r="A630" s="84">
        <v>411100</v>
      </c>
      <c r="B630" s="80" t="s">
        <v>347</v>
      </c>
      <c r="C630" s="129">
        <v>3240000</v>
      </c>
    </row>
    <row r="631" spans="1:3" s="71" customFormat="1" ht="18.75" customHeight="1" x14ac:dyDescent="0.2">
      <c r="A631" s="84">
        <v>411200</v>
      </c>
      <c r="B631" s="80" t="s">
        <v>456</v>
      </c>
      <c r="C631" s="129">
        <v>133400</v>
      </c>
    </row>
    <row r="632" spans="1:3" s="71" customFormat="1" ht="18.75" customHeight="1" x14ac:dyDescent="0.2">
      <c r="A632" s="84">
        <v>411300</v>
      </c>
      <c r="B632" s="80" t="s">
        <v>348</v>
      </c>
      <c r="C632" s="129">
        <v>80000</v>
      </c>
    </row>
    <row r="633" spans="1:3" s="71" customFormat="1" ht="18.75" customHeight="1" x14ac:dyDescent="0.2">
      <c r="A633" s="84">
        <v>411400</v>
      </c>
      <c r="B633" s="80" t="s">
        <v>349</v>
      </c>
      <c r="C633" s="129">
        <v>43000</v>
      </c>
    </row>
    <row r="634" spans="1:3" s="71" customFormat="1" ht="18.75" customHeight="1" x14ac:dyDescent="0.2">
      <c r="A634" s="85">
        <v>412000</v>
      </c>
      <c r="B634" s="82" t="s">
        <v>449</v>
      </c>
      <c r="C634" s="130">
        <f t="shared" ref="C634" si="115">SUM(C635:C645)</f>
        <v>3149900</v>
      </c>
    </row>
    <row r="635" spans="1:3" s="71" customFormat="1" ht="18.75" customHeight="1" x14ac:dyDescent="0.2">
      <c r="A635" s="84">
        <v>412100</v>
      </c>
      <c r="B635" s="80" t="s">
        <v>350</v>
      </c>
      <c r="C635" s="129">
        <v>3000</v>
      </c>
    </row>
    <row r="636" spans="1:3" s="71" customFormat="1" ht="18.75" customHeight="1" x14ac:dyDescent="0.2">
      <c r="A636" s="84">
        <v>412200</v>
      </c>
      <c r="B636" s="80" t="s">
        <v>457</v>
      </c>
      <c r="C636" s="129">
        <v>1576000</v>
      </c>
    </row>
    <row r="637" spans="1:3" s="71" customFormat="1" ht="18.75" customHeight="1" x14ac:dyDescent="0.2">
      <c r="A637" s="84">
        <v>412300</v>
      </c>
      <c r="B637" s="80" t="s">
        <v>351</v>
      </c>
      <c r="C637" s="129">
        <v>259500</v>
      </c>
    </row>
    <row r="638" spans="1:3" s="71" customFormat="1" ht="18.75" customHeight="1" x14ac:dyDescent="0.2">
      <c r="A638" s="84">
        <v>412500</v>
      </c>
      <c r="B638" s="80" t="s">
        <v>353</v>
      </c>
      <c r="C638" s="129">
        <v>854000</v>
      </c>
    </row>
    <row r="639" spans="1:3" s="71" customFormat="1" ht="18.75" customHeight="1" x14ac:dyDescent="0.2">
      <c r="A639" s="84">
        <v>412600</v>
      </c>
      <c r="B639" s="80" t="s">
        <v>458</v>
      </c>
      <c r="C639" s="129">
        <v>12800</v>
      </c>
    </row>
    <row r="640" spans="1:3" s="71" customFormat="1" ht="18.75" customHeight="1" x14ac:dyDescent="0.2">
      <c r="A640" s="84">
        <v>412700</v>
      </c>
      <c r="B640" s="80" t="s">
        <v>446</v>
      </c>
      <c r="C640" s="129">
        <v>427000</v>
      </c>
    </row>
    <row r="641" spans="1:3" s="71" customFormat="1" ht="18.75" customHeight="1" x14ac:dyDescent="0.2">
      <c r="A641" s="84">
        <v>412900</v>
      </c>
      <c r="B641" s="124" t="s">
        <v>768</v>
      </c>
      <c r="C641" s="129">
        <v>3000</v>
      </c>
    </row>
    <row r="642" spans="1:3" s="71" customFormat="1" ht="18.75" customHeight="1" x14ac:dyDescent="0.2">
      <c r="A642" s="84">
        <v>412900</v>
      </c>
      <c r="B642" s="124" t="s">
        <v>534</v>
      </c>
      <c r="C642" s="129">
        <v>3000</v>
      </c>
    </row>
    <row r="643" spans="1:3" s="71" customFormat="1" ht="18.75" customHeight="1" x14ac:dyDescent="0.2">
      <c r="A643" s="84">
        <v>412900</v>
      </c>
      <c r="B643" s="124" t="s">
        <v>550</v>
      </c>
      <c r="C643" s="129">
        <v>3500</v>
      </c>
    </row>
    <row r="644" spans="1:3" s="71" customFormat="1" ht="18.75" customHeight="1" x14ac:dyDescent="0.2">
      <c r="A644" s="84">
        <v>412900</v>
      </c>
      <c r="B644" s="124" t="s">
        <v>551</v>
      </c>
      <c r="C644" s="129">
        <v>1100</v>
      </c>
    </row>
    <row r="645" spans="1:3" s="71" customFormat="1" ht="18.75" customHeight="1" x14ac:dyDescent="0.2">
      <c r="A645" s="84">
        <v>412900</v>
      </c>
      <c r="B645" s="124" t="s">
        <v>552</v>
      </c>
      <c r="C645" s="129">
        <v>7000</v>
      </c>
    </row>
    <row r="646" spans="1:3" s="83" customFormat="1" ht="36.75" customHeight="1" x14ac:dyDescent="0.2">
      <c r="A646" s="85">
        <v>418000</v>
      </c>
      <c r="B646" s="82" t="s">
        <v>453</v>
      </c>
      <c r="C646" s="130">
        <f t="shared" ref="C646" si="116">C647</f>
        <v>2500</v>
      </c>
    </row>
    <row r="647" spans="1:3" s="71" customFormat="1" ht="18.75" customHeight="1" x14ac:dyDescent="0.2">
      <c r="A647" s="84">
        <v>418400</v>
      </c>
      <c r="B647" s="80" t="s">
        <v>397</v>
      </c>
      <c r="C647" s="129">
        <v>2500</v>
      </c>
    </row>
    <row r="648" spans="1:3" s="71" customFormat="1" ht="18.75" customHeight="1" x14ac:dyDescent="0.2">
      <c r="A648" s="85">
        <v>510000</v>
      </c>
      <c r="B648" s="82" t="s">
        <v>401</v>
      </c>
      <c r="C648" s="130">
        <f>C649+C654</f>
        <v>3007500</v>
      </c>
    </row>
    <row r="649" spans="1:3" s="71" customFormat="1" ht="18.75" customHeight="1" x14ac:dyDescent="0.2">
      <c r="A649" s="85">
        <v>511000</v>
      </c>
      <c r="B649" s="82" t="s">
        <v>402</v>
      </c>
      <c r="C649" s="130">
        <f>SUM(C650:C653)</f>
        <v>2748500</v>
      </c>
    </row>
    <row r="650" spans="1:3" s="71" customFormat="1" ht="18.75" customHeight="1" x14ac:dyDescent="0.2">
      <c r="A650" s="84">
        <v>511100</v>
      </c>
      <c r="B650" s="80" t="s">
        <v>403</v>
      </c>
      <c r="C650" s="129">
        <v>60000</v>
      </c>
    </row>
    <row r="651" spans="1:3" s="71" customFormat="1" ht="18.75" customHeight="1" x14ac:dyDescent="0.2">
      <c r="A651" s="84">
        <v>511200</v>
      </c>
      <c r="B651" s="80" t="s">
        <v>404</v>
      </c>
      <c r="C651" s="129">
        <v>278500</v>
      </c>
    </row>
    <row r="652" spans="1:3" s="71" customFormat="1" ht="18.75" customHeight="1" x14ac:dyDescent="0.2">
      <c r="A652" s="84">
        <v>511300</v>
      </c>
      <c r="B652" s="80" t="s">
        <v>405</v>
      </c>
      <c r="C652" s="129">
        <v>2375000</v>
      </c>
    </row>
    <row r="653" spans="1:3" s="71" customFormat="1" ht="18.75" customHeight="1" x14ac:dyDescent="0.2">
      <c r="A653" s="84">
        <v>511700</v>
      </c>
      <c r="B653" s="80" t="s">
        <v>407</v>
      </c>
      <c r="C653" s="129">
        <v>35000</v>
      </c>
    </row>
    <row r="654" spans="1:3" s="71" customFormat="1" ht="18.75" customHeight="1" x14ac:dyDescent="0.2">
      <c r="A654" s="85">
        <v>516000</v>
      </c>
      <c r="B654" s="82" t="s">
        <v>410</v>
      </c>
      <c r="C654" s="130">
        <f t="shared" ref="C654" si="117">SUM(C655)</f>
        <v>259000</v>
      </c>
    </row>
    <row r="655" spans="1:3" s="71" customFormat="1" ht="18.75" customHeight="1" x14ac:dyDescent="0.2">
      <c r="A655" s="84">
        <v>516100</v>
      </c>
      <c r="B655" s="80" t="s">
        <v>410</v>
      </c>
      <c r="C655" s="129">
        <v>259000</v>
      </c>
    </row>
    <row r="656" spans="1:3" s="83" customFormat="1" ht="18.75" customHeight="1" x14ac:dyDescent="0.2">
      <c r="A656" s="85">
        <v>630000</v>
      </c>
      <c r="B656" s="82" t="s">
        <v>434</v>
      </c>
      <c r="C656" s="130">
        <f t="shared" ref="C656" si="118">C657+C660</f>
        <v>87700</v>
      </c>
    </row>
    <row r="657" spans="1:3" s="83" customFormat="1" ht="18.75" customHeight="1" x14ac:dyDescent="0.2">
      <c r="A657" s="85">
        <v>631000</v>
      </c>
      <c r="B657" s="82" t="s">
        <v>382</v>
      </c>
      <c r="C657" s="130">
        <f t="shared" ref="C657" si="119">C658+C659</f>
        <v>37700</v>
      </c>
    </row>
    <row r="658" spans="1:3" s="71" customFormat="1" ht="18.75" customHeight="1" x14ac:dyDescent="0.2">
      <c r="A658" s="84">
        <v>631100</v>
      </c>
      <c r="B658" s="80" t="s">
        <v>436</v>
      </c>
      <c r="C658" s="129">
        <v>37700</v>
      </c>
    </row>
    <row r="659" spans="1:3" s="71" customFormat="1" ht="18.75" customHeight="1" x14ac:dyDescent="0.2">
      <c r="A659" s="84">
        <v>631900</v>
      </c>
      <c r="B659" s="80" t="s">
        <v>554</v>
      </c>
      <c r="C659" s="129">
        <v>0</v>
      </c>
    </row>
    <row r="660" spans="1:3" s="83" customFormat="1" ht="18.75" customHeight="1" x14ac:dyDescent="0.2">
      <c r="A660" s="85">
        <v>638000</v>
      </c>
      <c r="B660" s="82" t="s">
        <v>383</v>
      </c>
      <c r="C660" s="130">
        <f t="shared" ref="C660" si="120">C661</f>
        <v>50000</v>
      </c>
    </row>
    <row r="661" spans="1:3" s="71" customFormat="1" ht="18.75" customHeight="1" x14ac:dyDescent="0.2">
      <c r="A661" s="84">
        <v>638100</v>
      </c>
      <c r="B661" s="80" t="s">
        <v>438</v>
      </c>
      <c r="C661" s="129">
        <v>50000</v>
      </c>
    </row>
    <row r="662" spans="1:3" s="71" customFormat="1" ht="18.75" customHeight="1" x14ac:dyDescent="0.2">
      <c r="A662" s="132"/>
      <c r="B662" s="126" t="s">
        <v>470</v>
      </c>
      <c r="C662" s="131">
        <f>C628+C648+C656</f>
        <v>9744000</v>
      </c>
    </row>
    <row r="663" spans="1:3" s="71" customFormat="1" ht="18.75" customHeight="1" x14ac:dyDescent="0.2">
      <c r="A663" s="133"/>
      <c r="B663" s="73"/>
      <c r="C663" s="123"/>
    </row>
    <row r="664" spans="1:3" s="71" customFormat="1" ht="18.75" customHeight="1" x14ac:dyDescent="0.2">
      <c r="A664" s="88"/>
      <c r="B664" s="73"/>
      <c r="C664" s="129"/>
    </row>
    <row r="665" spans="1:3" s="71" customFormat="1" ht="18.75" customHeight="1" x14ac:dyDescent="0.2">
      <c r="A665" s="84" t="s">
        <v>795</v>
      </c>
      <c r="B665" s="82"/>
      <c r="C665" s="129"/>
    </row>
    <row r="666" spans="1:3" s="71" customFormat="1" ht="18.75" customHeight="1" x14ac:dyDescent="0.2">
      <c r="A666" s="84" t="s">
        <v>477</v>
      </c>
      <c r="B666" s="82"/>
      <c r="C666" s="129"/>
    </row>
    <row r="667" spans="1:3" s="71" customFormat="1" ht="18.75" customHeight="1" x14ac:dyDescent="0.2">
      <c r="A667" s="84" t="s">
        <v>576</v>
      </c>
      <c r="B667" s="82"/>
      <c r="C667" s="129"/>
    </row>
    <row r="668" spans="1:3" s="71" customFormat="1" ht="18.75" customHeight="1" x14ac:dyDescent="0.2">
      <c r="A668" s="84" t="s">
        <v>767</v>
      </c>
      <c r="B668" s="82"/>
      <c r="C668" s="129"/>
    </row>
    <row r="669" spans="1:3" s="71" customFormat="1" ht="18.75" customHeight="1" x14ac:dyDescent="0.2">
      <c r="A669" s="84"/>
      <c r="B669" s="75"/>
      <c r="C669" s="123"/>
    </row>
    <row r="670" spans="1:3" s="71" customFormat="1" ht="18.75" customHeight="1" x14ac:dyDescent="0.2">
      <c r="A670" s="85">
        <v>410000</v>
      </c>
      <c r="B670" s="77" t="s">
        <v>346</v>
      </c>
      <c r="C670" s="130">
        <f t="shared" ref="C670" si="121">C671+C676</f>
        <v>2102400</v>
      </c>
    </row>
    <row r="671" spans="1:3" s="71" customFormat="1" ht="18.75" customHeight="1" x14ac:dyDescent="0.2">
      <c r="A671" s="85">
        <v>411000</v>
      </c>
      <c r="B671" s="77" t="s">
        <v>445</v>
      </c>
      <c r="C671" s="130">
        <f t="shared" ref="C671" si="122">SUM(C672:C675)</f>
        <v>827600</v>
      </c>
    </row>
    <row r="672" spans="1:3" s="71" customFormat="1" ht="18.75" customHeight="1" x14ac:dyDescent="0.2">
      <c r="A672" s="84">
        <v>411100</v>
      </c>
      <c r="B672" s="80" t="s">
        <v>347</v>
      </c>
      <c r="C672" s="129">
        <v>760200</v>
      </c>
    </row>
    <row r="673" spans="1:3" s="71" customFormat="1" ht="18.75" customHeight="1" x14ac:dyDescent="0.2">
      <c r="A673" s="84">
        <v>411200</v>
      </c>
      <c r="B673" s="80" t="s">
        <v>456</v>
      </c>
      <c r="C673" s="129">
        <v>49500</v>
      </c>
    </row>
    <row r="674" spans="1:3" s="71" customFormat="1" ht="18.75" customHeight="1" x14ac:dyDescent="0.2">
      <c r="A674" s="84">
        <v>411300</v>
      </c>
      <c r="B674" s="80" t="s">
        <v>348</v>
      </c>
      <c r="C674" s="129">
        <v>10300</v>
      </c>
    </row>
    <row r="675" spans="1:3" s="71" customFormat="1" ht="18.75" customHeight="1" x14ac:dyDescent="0.2">
      <c r="A675" s="84">
        <v>411400</v>
      </c>
      <c r="B675" s="80" t="s">
        <v>349</v>
      </c>
      <c r="C675" s="129">
        <v>7600</v>
      </c>
    </row>
    <row r="676" spans="1:3" s="71" customFormat="1" ht="18.75" customHeight="1" x14ac:dyDescent="0.2">
      <c r="A676" s="85">
        <v>412000</v>
      </c>
      <c r="B676" s="82" t="s">
        <v>449</v>
      </c>
      <c r="C676" s="130">
        <f t="shared" ref="C676" si="123">SUM(C677:C687)</f>
        <v>1274800</v>
      </c>
    </row>
    <row r="677" spans="1:3" s="71" customFormat="1" ht="18.75" customHeight="1" x14ac:dyDescent="0.2">
      <c r="A677" s="84">
        <v>412200</v>
      </c>
      <c r="B677" s="80" t="s">
        <v>457</v>
      </c>
      <c r="C677" s="129">
        <v>167400</v>
      </c>
    </row>
    <row r="678" spans="1:3" s="71" customFormat="1" ht="18.75" customHeight="1" x14ac:dyDescent="0.2">
      <c r="A678" s="84">
        <v>412300</v>
      </c>
      <c r="B678" s="80" t="s">
        <v>351</v>
      </c>
      <c r="C678" s="129">
        <v>18600</v>
      </c>
    </row>
    <row r="679" spans="1:3" s="71" customFormat="1" ht="18.75" customHeight="1" x14ac:dyDescent="0.2">
      <c r="A679" s="84">
        <v>412500</v>
      </c>
      <c r="B679" s="80" t="s">
        <v>353</v>
      </c>
      <c r="C679" s="129">
        <v>544000</v>
      </c>
    </row>
    <row r="680" spans="1:3" s="71" customFormat="1" ht="18.75" customHeight="1" x14ac:dyDescent="0.2">
      <c r="A680" s="84">
        <v>412600</v>
      </c>
      <c r="B680" s="80" t="s">
        <v>458</v>
      </c>
      <c r="C680" s="129">
        <v>322900</v>
      </c>
    </row>
    <row r="681" spans="1:3" s="71" customFormat="1" ht="18.75" customHeight="1" x14ac:dyDescent="0.2">
      <c r="A681" s="84">
        <v>412700</v>
      </c>
      <c r="B681" s="80" t="s">
        <v>446</v>
      </c>
      <c r="C681" s="129">
        <v>43600</v>
      </c>
    </row>
    <row r="682" spans="1:3" s="71" customFormat="1" ht="18.75" customHeight="1" x14ac:dyDescent="0.2">
      <c r="A682" s="84">
        <v>412900</v>
      </c>
      <c r="B682" s="124" t="s">
        <v>768</v>
      </c>
      <c r="C682" s="129">
        <v>90000</v>
      </c>
    </row>
    <row r="683" spans="1:3" s="71" customFormat="1" ht="18.75" customHeight="1" x14ac:dyDescent="0.2">
      <c r="A683" s="84">
        <v>412900</v>
      </c>
      <c r="B683" s="124" t="s">
        <v>534</v>
      </c>
      <c r="C683" s="129">
        <v>40000</v>
      </c>
    </row>
    <row r="684" spans="1:3" s="71" customFormat="1" ht="18.75" customHeight="1" x14ac:dyDescent="0.2">
      <c r="A684" s="84">
        <v>412900</v>
      </c>
      <c r="B684" s="124" t="s">
        <v>550</v>
      </c>
      <c r="C684" s="129">
        <v>6900</v>
      </c>
    </row>
    <row r="685" spans="1:3" s="71" customFormat="1" ht="18.75" customHeight="1" x14ac:dyDescent="0.2">
      <c r="A685" s="84">
        <v>412900</v>
      </c>
      <c r="B685" s="124" t="s">
        <v>551</v>
      </c>
      <c r="C685" s="129">
        <v>17000</v>
      </c>
    </row>
    <row r="686" spans="1:3" s="71" customFormat="1" ht="18.75" customHeight="1" x14ac:dyDescent="0.2">
      <c r="A686" s="84">
        <v>412900</v>
      </c>
      <c r="B686" s="80" t="s">
        <v>552</v>
      </c>
      <c r="C686" s="129">
        <v>1400</v>
      </c>
    </row>
    <row r="687" spans="1:3" s="71" customFormat="1" ht="18.75" customHeight="1" x14ac:dyDescent="0.2">
      <c r="A687" s="84">
        <v>412900</v>
      </c>
      <c r="B687" s="80" t="s">
        <v>536</v>
      </c>
      <c r="C687" s="129">
        <v>23000</v>
      </c>
    </row>
    <row r="688" spans="1:3" s="71" customFormat="1" ht="18.75" customHeight="1" x14ac:dyDescent="0.2">
      <c r="A688" s="85">
        <v>510000</v>
      </c>
      <c r="B688" s="82" t="s">
        <v>401</v>
      </c>
      <c r="C688" s="130">
        <f>C689+C691</f>
        <v>449300</v>
      </c>
    </row>
    <row r="689" spans="1:3" s="71" customFormat="1" ht="18.75" customHeight="1" x14ac:dyDescent="0.2">
      <c r="A689" s="85">
        <v>511000</v>
      </c>
      <c r="B689" s="82" t="s">
        <v>402</v>
      </c>
      <c r="C689" s="130">
        <f t="shared" ref="C689" si="124">SUM(C690:C690)</f>
        <v>417300</v>
      </c>
    </row>
    <row r="690" spans="1:3" s="71" customFormat="1" ht="18.75" customHeight="1" x14ac:dyDescent="0.2">
      <c r="A690" s="84">
        <v>511300</v>
      </c>
      <c r="B690" s="80" t="s">
        <v>405</v>
      </c>
      <c r="C690" s="129">
        <v>417300</v>
      </c>
    </row>
    <row r="691" spans="1:3" s="83" customFormat="1" ht="18.75" customHeight="1" x14ac:dyDescent="0.2">
      <c r="A691" s="85">
        <v>516000</v>
      </c>
      <c r="B691" s="82" t="s">
        <v>410</v>
      </c>
      <c r="C691" s="130">
        <f t="shared" ref="C691" si="125">C692</f>
        <v>32000</v>
      </c>
    </row>
    <row r="692" spans="1:3" s="71" customFormat="1" ht="18.75" customHeight="1" x14ac:dyDescent="0.2">
      <c r="A692" s="84">
        <v>516100</v>
      </c>
      <c r="B692" s="80" t="s">
        <v>410</v>
      </c>
      <c r="C692" s="129">
        <v>32000</v>
      </c>
    </row>
    <row r="693" spans="1:3" s="83" customFormat="1" ht="18.75" customHeight="1" x14ac:dyDescent="0.2">
      <c r="A693" s="85">
        <v>630000</v>
      </c>
      <c r="B693" s="82" t="s">
        <v>434</v>
      </c>
      <c r="C693" s="130">
        <f>C694</f>
        <v>0</v>
      </c>
    </row>
    <row r="694" spans="1:3" s="83" customFormat="1" ht="18.75" customHeight="1" x14ac:dyDescent="0.2">
      <c r="A694" s="85">
        <v>631000</v>
      </c>
      <c r="B694" s="82" t="s">
        <v>382</v>
      </c>
      <c r="C694" s="130">
        <f t="shared" ref="C694" si="126">C695</f>
        <v>0</v>
      </c>
    </row>
    <row r="695" spans="1:3" s="71" customFormat="1" ht="18.75" customHeight="1" x14ac:dyDescent="0.2">
      <c r="A695" s="84">
        <v>631900</v>
      </c>
      <c r="B695" s="80" t="s">
        <v>554</v>
      </c>
      <c r="C695" s="129">
        <v>0</v>
      </c>
    </row>
    <row r="696" spans="1:3" s="71" customFormat="1" ht="18.75" customHeight="1" x14ac:dyDescent="0.2">
      <c r="A696" s="132"/>
      <c r="B696" s="126" t="s">
        <v>470</v>
      </c>
      <c r="C696" s="131">
        <f>C670+C688+C693</f>
        <v>2551700</v>
      </c>
    </row>
    <row r="697" spans="1:3" s="71" customFormat="1" ht="18.75" customHeight="1" x14ac:dyDescent="0.2">
      <c r="A697" s="133"/>
      <c r="B697" s="73"/>
      <c r="C697" s="123"/>
    </row>
    <row r="698" spans="1:3" s="71" customFormat="1" ht="18.75" customHeight="1" x14ac:dyDescent="0.2">
      <c r="A698" s="88"/>
      <c r="B698" s="73"/>
      <c r="C698" s="129"/>
    </row>
    <row r="699" spans="1:3" s="71" customFormat="1" ht="18.75" customHeight="1" x14ac:dyDescent="0.2">
      <c r="A699" s="84" t="s">
        <v>796</v>
      </c>
      <c r="B699" s="82"/>
      <c r="C699" s="129"/>
    </row>
    <row r="700" spans="1:3" s="71" customFormat="1" ht="18.75" customHeight="1" x14ac:dyDescent="0.2">
      <c r="A700" s="84" t="s">
        <v>477</v>
      </c>
      <c r="B700" s="82"/>
      <c r="C700" s="129"/>
    </row>
    <row r="701" spans="1:3" s="71" customFormat="1" ht="18.75" customHeight="1" x14ac:dyDescent="0.2">
      <c r="A701" s="84" t="s">
        <v>577</v>
      </c>
      <c r="B701" s="82"/>
      <c r="C701" s="129"/>
    </row>
    <row r="702" spans="1:3" s="71" customFormat="1" ht="18.75" customHeight="1" x14ac:dyDescent="0.2">
      <c r="A702" s="84" t="s">
        <v>767</v>
      </c>
      <c r="B702" s="82"/>
      <c r="C702" s="129"/>
    </row>
    <row r="703" spans="1:3" s="71" customFormat="1" ht="18.75" customHeight="1" x14ac:dyDescent="0.2">
      <c r="A703" s="84"/>
      <c r="B703" s="75"/>
      <c r="C703" s="123"/>
    </row>
    <row r="704" spans="1:3" s="71" customFormat="1" ht="18.75" customHeight="1" x14ac:dyDescent="0.2">
      <c r="A704" s="85">
        <v>410000</v>
      </c>
      <c r="B704" s="77" t="s">
        <v>346</v>
      </c>
      <c r="C704" s="130">
        <f t="shared" ref="C704" si="127">C705+C710</f>
        <v>5383800</v>
      </c>
    </row>
    <row r="705" spans="1:3" s="71" customFormat="1" ht="18.75" customHeight="1" x14ac:dyDescent="0.2">
      <c r="A705" s="85">
        <v>411000</v>
      </c>
      <c r="B705" s="77" t="s">
        <v>445</v>
      </c>
      <c r="C705" s="130">
        <f t="shared" ref="C705" si="128">SUM(C706:C709)</f>
        <v>4584300</v>
      </c>
    </row>
    <row r="706" spans="1:3" s="71" customFormat="1" ht="18.75" customHeight="1" x14ac:dyDescent="0.2">
      <c r="A706" s="84">
        <v>411100</v>
      </c>
      <c r="B706" s="80" t="s">
        <v>347</v>
      </c>
      <c r="C706" s="129">
        <v>4410000</v>
      </c>
    </row>
    <row r="707" spans="1:3" s="71" customFormat="1" ht="18.75" customHeight="1" x14ac:dyDescent="0.2">
      <c r="A707" s="84">
        <v>411200</v>
      </c>
      <c r="B707" s="80" t="s">
        <v>456</v>
      </c>
      <c r="C707" s="129">
        <v>109300</v>
      </c>
    </row>
    <row r="708" spans="1:3" s="71" customFormat="1" ht="18.75" customHeight="1" x14ac:dyDescent="0.2">
      <c r="A708" s="84">
        <v>411300</v>
      </c>
      <c r="B708" s="80" t="s">
        <v>348</v>
      </c>
      <c r="C708" s="129">
        <v>35000</v>
      </c>
    </row>
    <row r="709" spans="1:3" s="71" customFormat="1" ht="18.75" customHeight="1" x14ac:dyDescent="0.2">
      <c r="A709" s="84">
        <v>411400</v>
      </c>
      <c r="B709" s="80" t="s">
        <v>349</v>
      </c>
      <c r="C709" s="129">
        <v>30000</v>
      </c>
    </row>
    <row r="710" spans="1:3" s="71" customFormat="1" ht="18.75" customHeight="1" x14ac:dyDescent="0.2">
      <c r="A710" s="85">
        <v>412000</v>
      </c>
      <c r="B710" s="82" t="s">
        <v>449</v>
      </c>
      <c r="C710" s="130">
        <f>SUM(C711:C719)</f>
        <v>799500</v>
      </c>
    </row>
    <row r="711" spans="1:3" s="71" customFormat="1" ht="18.75" customHeight="1" x14ac:dyDescent="0.2">
      <c r="A711" s="84">
        <v>412200</v>
      </c>
      <c r="B711" s="80" t="s">
        <v>457</v>
      </c>
      <c r="C711" s="129">
        <v>154000</v>
      </c>
    </row>
    <row r="712" spans="1:3" s="71" customFormat="1" ht="18.75" customHeight="1" x14ac:dyDescent="0.2">
      <c r="A712" s="84">
        <v>412300</v>
      </c>
      <c r="B712" s="80" t="s">
        <v>351</v>
      </c>
      <c r="C712" s="129">
        <v>18700</v>
      </c>
    </row>
    <row r="713" spans="1:3" s="71" customFormat="1" ht="18.75" customHeight="1" x14ac:dyDescent="0.2">
      <c r="A713" s="84">
        <v>412400</v>
      </c>
      <c r="B713" s="80" t="s">
        <v>352</v>
      </c>
      <c r="C713" s="129">
        <v>25500</v>
      </c>
    </row>
    <row r="714" spans="1:3" s="71" customFormat="1" ht="18.75" customHeight="1" x14ac:dyDescent="0.2">
      <c r="A714" s="84">
        <v>412500</v>
      </c>
      <c r="B714" s="80" t="s">
        <v>353</v>
      </c>
      <c r="C714" s="129">
        <v>111300</v>
      </c>
    </row>
    <row r="715" spans="1:3" s="71" customFormat="1" ht="18.75" customHeight="1" x14ac:dyDescent="0.2">
      <c r="A715" s="84">
        <v>412600</v>
      </c>
      <c r="B715" s="80" t="s">
        <v>458</v>
      </c>
      <c r="C715" s="129">
        <v>210000</v>
      </c>
    </row>
    <row r="716" spans="1:3" s="71" customFormat="1" ht="18.75" customHeight="1" x14ac:dyDescent="0.2">
      <c r="A716" s="84">
        <v>412700</v>
      </c>
      <c r="B716" s="80" t="s">
        <v>446</v>
      </c>
      <c r="C716" s="129">
        <v>170000</v>
      </c>
    </row>
    <row r="717" spans="1:3" s="71" customFormat="1" ht="18.75" customHeight="1" x14ac:dyDescent="0.2">
      <c r="A717" s="84">
        <v>412900</v>
      </c>
      <c r="B717" s="124" t="s">
        <v>768</v>
      </c>
      <c r="C717" s="129">
        <v>74000</v>
      </c>
    </row>
    <row r="718" spans="1:3" s="71" customFormat="1" ht="18.75" customHeight="1" x14ac:dyDescent="0.2">
      <c r="A718" s="84">
        <v>412900</v>
      </c>
      <c r="B718" s="124" t="s">
        <v>550</v>
      </c>
      <c r="C718" s="129">
        <v>3500</v>
      </c>
    </row>
    <row r="719" spans="1:3" s="71" customFormat="1" ht="18.75" customHeight="1" x14ac:dyDescent="0.2">
      <c r="A719" s="84">
        <v>412900</v>
      </c>
      <c r="B719" s="124" t="s">
        <v>551</v>
      </c>
      <c r="C719" s="129">
        <v>32500</v>
      </c>
    </row>
    <row r="720" spans="1:3" s="71" customFormat="1" ht="18.75" customHeight="1" x14ac:dyDescent="0.2">
      <c r="A720" s="85">
        <v>510000</v>
      </c>
      <c r="B720" s="82" t="s">
        <v>401</v>
      </c>
      <c r="C720" s="130">
        <f>C721+C724</f>
        <v>135000</v>
      </c>
    </row>
    <row r="721" spans="1:3" s="71" customFormat="1" ht="18.75" customHeight="1" x14ac:dyDescent="0.2">
      <c r="A721" s="85">
        <v>511000</v>
      </c>
      <c r="B721" s="82" t="s">
        <v>402</v>
      </c>
      <c r="C721" s="130">
        <f>SUM(C722:C723)</f>
        <v>110000</v>
      </c>
    </row>
    <row r="722" spans="1:3" s="71" customFormat="1" ht="18.75" customHeight="1" x14ac:dyDescent="0.2">
      <c r="A722" s="84">
        <v>511100</v>
      </c>
      <c r="B722" s="80" t="s">
        <v>403</v>
      </c>
      <c r="C722" s="129">
        <v>20000</v>
      </c>
    </row>
    <row r="723" spans="1:3" s="71" customFormat="1" ht="18.75" customHeight="1" x14ac:dyDescent="0.2">
      <c r="A723" s="84">
        <v>511300</v>
      </c>
      <c r="B723" s="80" t="s">
        <v>405</v>
      </c>
      <c r="C723" s="129">
        <v>90000</v>
      </c>
    </row>
    <row r="724" spans="1:3" s="83" customFormat="1" ht="18.75" customHeight="1" x14ac:dyDescent="0.2">
      <c r="A724" s="85">
        <v>516000</v>
      </c>
      <c r="B724" s="82" t="s">
        <v>410</v>
      </c>
      <c r="C724" s="130">
        <f t="shared" ref="C724" si="129">C725</f>
        <v>25000</v>
      </c>
    </row>
    <row r="725" spans="1:3" s="71" customFormat="1" ht="18.75" customHeight="1" x14ac:dyDescent="0.2">
      <c r="A725" s="84">
        <v>516100</v>
      </c>
      <c r="B725" s="80" t="s">
        <v>410</v>
      </c>
      <c r="C725" s="129">
        <v>25000</v>
      </c>
    </row>
    <row r="726" spans="1:3" s="83" customFormat="1" ht="18.75" customHeight="1" x14ac:dyDescent="0.2">
      <c r="A726" s="85">
        <v>630000</v>
      </c>
      <c r="B726" s="82" t="s">
        <v>434</v>
      </c>
      <c r="C726" s="130">
        <f t="shared" ref="C726" si="130">C729+C727</f>
        <v>21700</v>
      </c>
    </row>
    <row r="727" spans="1:3" s="83" customFormat="1" ht="18.75" customHeight="1" x14ac:dyDescent="0.2">
      <c r="A727" s="85">
        <v>631000</v>
      </c>
      <c r="B727" s="82" t="s">
        <v>382</v>
      </c>
      <c r="C727" s="130">
        <f t="shared" ref="C727" si="131">C728</f>
        <v>0</v>
      </c>
    </row>
    <row r="728" spans="1:3" s="71" customFormat="1" ht="18.75" customHeight="1" x14ac:dyDescent="0.2">
      <c r="A728" s="84">
        <v>631900</v>
      </c>
      <c r="B728" s="80" t="s">
        <v>554</v>
      </c>
      <c r="C728" s="129">
        <v>0</v>
      </c>
    </row>
    <row r="729" spans="1:3" s="83" customFormat="1" ht="18.75" customHeight="1" x14ac:dyDescent="0.2">
      <c r="A729" s="85">
        <v>638000</v>
      </c>
      <c r="B729" s="82" t="s">
        <v>383</v>
      </c>
      <c r="C729" s="130">
        <f t="shared" ref="C729" si="132">C730</f>
        <v>21700</v>
      </c>
    </row>
    <row r="730" spans="1:3" s="71" customFormat="1" ht="18.75" customHeight="1" x14ac:dyDescent="0.2">
      <c r="A730" s="84">
        <v>638100</v>
      </c>
      <c r="B730" s="80" t="s">
        <v>438</v>
      </c>
      <c r="C730" s="129">
        <v>21700</v>
      </c>
    </row>
    <row r="731" spans="1:3" s="71" customFormat="1" ht="18.75" customHeight="1" x14ac:dyDescent="0.2">
      <c r="A731" s="132"/>
      <c r="B731" s="126" t="s">
        <v>470</v>
      </c>
      <c r="C731" s="131">
        <f>C704+C720+C726</f>
        <v>5540500</v>
      </c>
    </row>
    <row r="732" spans="1:3" s="71" customFormat="1" ht="18.75" customHeight="1" x14ac:dyDescent="0.2">
      <c r="A732" s="133"/>
      <c r="B732" s="73"/>
      <c r="C732" s="123"/>
    </row>
    <row r="733" spans="1:3" s="71" customFormat="1" ht="18.75" customHeight="1" x14ac:dyDescent="0.2">
      <c r="A733" s="133"/>
      <c r="B733" s="73"/>
      <c r="C733" s="123"/>
    </row>
    <row r="734" spans="1:3" s="71" customFormat="1" ht="18.75" customHeight="1" x14ac:dyDescent="0.2">
      <c r="A734" s="84" t="s">
        <v>797</v>
      </c>
      <c r="B734" s="82"/>
      <c r="C734" s="123"/>
    </row>
    <row r="735" spans="1:3" s="71" customFormat="1" ht="18.75" customHeight="1" x14ac:dyDescent="0.2">
      <c r="A735" s="84" t="s">
        <v>477</v>
      </c>
      <c r="B735" s="82"/>
      <c r="C735" s="123"/>
    </row>
    <row r="736" spans="1:3" s="71" customFormat="1" ht="18.75" customHeight="1" x14ac:dyDescent="0.2">
      <c r="A736" s="84" t="s">
        <v>578</v>
      </c>
      <c r="B736" s="82"/>
      <c r="C736" s="123"/>
    </row>
    <row r="737" spans="1:3" s="71" customFormat="1" ht="18.75" customHeight="1" x14ac:dyDescent="0.2">
      <c r="A737" s="84" t="s">
        <v>767</v>
      </c>
      <c r="B737" s="82"/>
      <c r="C737" s="123"/>
    </row>
    <row r="738" spans="1:3" s="71" customFormat="1" ht="18.75" customHeight="1" x14ac:dyDescent="0.2">
      <c r="A738" s="84"/>
      <c r="B738" s="75"/>
      <c r="C738" s="123"/>
    </row>
    <row r="739" spans="1:3" s="83" customFormat="1" ht="18.75" customHeight="1" x14ac:dyDescent="0.2">
      <c r="A739" s="85">
        <v>410000</v>
      </c>
      <c r="B739" s="77" t="s">
        <v>346</v>
      </c>
      <c r="C739" s="130">
        <f t="shared" ref="C739" si="133">C740+C745</f>
        <v>1451700</v>
      </c>
    </row>
    <row r="740" spans="1:3" s="83" customFormat="1" ht="18.75" customHeight="1" x14ac:dyDescent="0.2">
      <c r="A740" s="85">
        <v>411000</v>
      </c>
      <c r="B740" s="77" t="s">
        <v>445</v>
      </c>
      <c r="C740" s="130">
        <f t="shared" ref="C740" si="134">SUM(C741:C744)</f>
        <v>748800</v>
      </c>
    </row>
    <row r="741" spans="1:3" s="71" customFormat="1" ht="18.75" customHeight="1" x14ac:dyDescent="0.2">
      <c r="A741" s="84">
        <v>411100</v>
      </c>
      <c r="B741" s="80" t="s">
        <v>347</v>
      </c>
      <c r="C741" s="129">
        <v>691800</v>
      </c>
    </row>
    <row r="742" spans="1:3" s="71" customFormat="1" ht="18.75" customHeight="1" x14ac:dyDescent="0.2">
      <c r="A742" s="84">
        <v>411200</v>
      </c>
      <c r="B742" s="80" t="s">
        <v>456</v>
      </c>
      <c r="C742" s="129">
        <v>48000</v>
      </c>
    </row>
    <row r="743" spans="1:3" s="71" customFormat="1" ht="18.75" customHeight="1" x14ac:dyDescent="0.2">
      <c r="A743" s="84">
        <v>411300</v>
      </c>
      <c r="B743" s="80" t="s">
        <v>348</v>
      </c>
      <c r="C743" s="129">
        <v>4000</v>
      </c>
    </row>
    <row r="744" spans="1:3" s="71" customFormat="1" ht="18.75" customHeight="1" x14ac:dyDescent="0.2">
      <c r="A744" s="84">
        <v>411400</v>
      </c>
      <c r="B744" s="80" t="s">
        <v>349</v>
      </c>
      <c r="C744" s="129">
        <v>5000</v>
      </c>
    </row>
    <row r="745" spans="1:3" s="83" customFormat="1" ht="18.75" customHeight="1" x14ac:dyDescent="0.2">
      <c r="A745" s="85">
        <v>412000</v>
      </c>
      <c r="B745" s="82" t="s">
        <v>449</v>
      </c>
      <c r="C745" s="130">
        <f>SUM(C746:C758)</f>
        <v>702900</v>
      </c>
    </row>
    <row r="746" spans="1:3" s="71" customFormat="1" ht="18.75" customHeight="1" x14ac:dyDescent="0.2">
      <c r="A746" s="43">
        <v>412100</v>
      </c>
      <c r="B746" s="80" t="s">
        <v>350</v>
      </c>
      <c r="C746" s="129">
        <v>12000</v>
      </c>
    </row>
    <row r="747" spans="1:3" s="71" customFormat="1" ht="18.75" customHeight="1" x14ac:dyDescent="0.2">
      <c r="A747" s="84">
        <v>412200</v>
      </c>
      <c r="B747" s="80" t="s">
        <v>457</v>
      </c>
      <c r="C747" s="129">
        <v>72200</v>
      </c>
    </row>
    <row r="748" spans="1:3" s="71" customFormat="1" ht="18.75" customHeight="1" x14ac:dyDescent="0.2">
      <c r="A748" s="84">
        <v>412300</v>
      </c>
      <c r="B748" s="80" t="s">
        <v>351</v>
      </c>
      <c r="C748" s="129">
        <v>30000</v>
      </c>
    </row>
    <row r="749" spans="1:3" s="71" customFormat="1" ht="18.75" customHeight="1" x14ac:dyDescent="0.2">
      <c r="A749" s="84">
        <v>412400</v>
      </c>
      <c r="B749" s="80" t="s">
        <v>352</v>
      </c>
      <c r="C749" s="129">
        <v>14000</v>
      </c>
    </row>
    <row r="750" spans="1:3" s="71" customFormat="1" ht="18.75" customHeight="1" x14ac:dyDescent="0.2">
      <c r="A750" s="84">
        <v>412500</v>
      </c>
      <c r="B750" s="80" t="s">
        <v>353</v>
      </c>
      <c r="C750" s="129">
        <v>60000</v>
      </c>
    </row>
    <row r="751" spans="1:3" s="71" customFormat="1" ht="18.75" customHeight="1" x14ac:dyDescent="0.2">
      <c r="A751" s="84">
        <v>412600</v>
      </c>
      <c r="B751" s="80" t="s">
        <v>458</v>
      </c>
      <c r="C751" s="129">
        <v>80000</v>
      </c>
    </row>
    <row r="752" spans="1:3" s="71" customFormat="1" ht="18.75" customHeight="1" x14ac:dyDescent="0.2">
      <c r="A752" s="84">
        <v>412700</v>
      </c>
      <c r="B752" s="80" t="s">
        <v>446</v>
      </c>
      <c r="C752" s="129">
        <v>54200</v>
      </c>
    </row>
    <row r="753" spans="1:3" s="71" customFormat="1" ht="18.75" customHeight="1" x14ac:dyDescent="0.2">
      <c r="A753" s="84">
        <v>412800</v>
      </c>
      <c r="B753" s="80" t="s">
        <v>459</v>
      </c>
      <c r="C753" s="129">
        <v>11500</v>
      </c>
    </row>
    <row r="754" spans="1:3" s="71" customFormat="1" ht="18.75" customHeight="1" x14ac:dyDescent="0.2">
      <c r="A754" s="84">
        <v>412900</v>
      </c>
      <c r="B754" s="124" t="s">
        <v>768</v>
      </c>
      <c r="C754" s="129">
        <v>7000</v>
      </c>
    </row>
    <row r="755" spans="1:3" s="71" customFormat="1" ht="18.75" customHeight="1" x14ac:dyDescent="0.2">
      <c r="A755" s="84">
        <v>412900</v>
      </c>
      <c r="B755" s="124" t="s">
        <v>534</v>
      </c>
      <c r="C755" s="129">
        <v>50000</v>
      </c>
    </row>
    <row r="756" spans="1:3" s="71" customFormat="1" ht="18.75" customHeight="1" x14ac:dyDescent="0.2">
      <c r="A756" s="84">
        <v>412900</v>
      </c>
      <c r="B756" s="124" t="s">
        <v>550</v>
      </c>
      <c r="C756" s="129">
        <v>300000</v>
      </c>
    </row>
    <row r="757" spans="1:3" s="71" customFormat="1" ht="18.75" customHeight="1" x14ac:dyDescent="0.2">
      <c r="A757" s="84">
        <v>412900</v>
      </c>
      <c r="B757" s="124" t="s">
        <v>551</v>
      </c>
      <c r="C757" s="129">
        <v>7500</v>
      </c>
    </row>
    <row r="758" spans="1:3" s="71" customFormat="1" ht="18.75" customHeight="1" x14ac:dyDescent="0.2">
      <c r="A758" s="84">
        <v>412900</v>
      </c>
      <c r="B758" s="124" t="s">
        <v>552</v>
      </c>
      <c r="C758" s="129">
        <v>4500</v>
      </c>
    </row>
    <row r="759" spans="1:3" s="83" customFormat="1" ht="18.75" customHeight="1" x14ac:dyDescent="0.2">
      <c r="A759" s="85">
        <v>510000</v>
      </c>
      <c r="B759" s="82" t="s">
        <v>401</v>
      </c>
      <c r="C759" s="130">
        <f t="shared" ref="C759" si="135">C760+C762</f>
        <v>58000</v>
      </c>
    </row>
    <row r="760" spans="1:3" s="83" customFormat="1" ht="18.75" customHeight="1" x14ac:dyDescent="0.2">
      <c r="A760" s="85">
        <v>511000</v>
      </c>
      <c r="B760" s="82" t="s">
        <v>402</v>
      </c>
      <c r="C760" s="130">
        <f t="shared" ref="C760" si="136">C761</f>
        <v>30000</v>
      </c>
    </row>
    <row r="761" spans="1:3" s="71" customFormat="1" ht="18.75" customHeight="1" x14ac:dyDescent="0.2">
      <c r="A761" s="84">
        <v>511300</v>
      </c>
      <c r="B761" s="80" t="s">
        <v>405</v>
      </c>
      <c r="C761" s="129">
        <v>30000</v>
      </c>
    </row>
    <row r="762" spans="1:3" s="83" customFormat="1" ht="18.75" customHeight="1" x14ac:dyDescent="0.2">
      <c r="A762" s="85">
        <v>516000</v>
      </c>
      <c r="B762" s="82" t="s">
        <v>410</v>
      </c>
      <c r="C762" s="130">
        <f t="shared" ref="C762" si="137">C763</f>
        <v>28000</v>
      </c>
    </row>
    <row r="763" spans="1:3" s="71" customFormat="1" ht="18.75" customHeight="1" x14ac:dyDescent="0.2">
      <c r="A763" s="84">
        <v>516100</v>
      </c>
      <c r="B763" s="80" t="s">
        <v>410</v>
      </c>
      <c r="C763" s="129">
        <v>28000</v>
      </c>
    </row>
    <row r="764" spans="1:3" s="83" customFormat="1" ht="18.75" customHeight="1" x14ac:dyDescent="0.2">
      <c r="A764" s="85">
        <v>630000</v>
      </c>
      <c r="B764" s="82" t="s">
        <v>434</v>
      </c>
      <c r="C764" s="130">
        <f t="shared" ref="C764:C765" si="138">C765</f>
        <v>3500</v>
      </c>
    </row>
    <row r="765" spans="1:3" s="83" customFormat="1" ht="18.75" customHeight="1" x14ac:dyDescent="0.2">
      <c r="A765" s="85">
        <v>638000</v>
      </c>
      <c r="B765" s="82" t="s">
        <v>383</v>
      </c>
      <c r="C765" s="130">
        <f t="shared" si="138"/>
        <v>3500</v>
      </c>
    </row>
    <row r="766" spans="1:3" s="71" customFormat="1" ht="18.75" customHeight="1" x14ac:dyDescent="0.2">
      <c r="A766" s="84">
        <v>638100</v>
      </c>
      <c r="B766" s="80" t="s">
        <v>438</v>
      </c>
      <c r="C766" s="129">
        <v>3500</v>
      </c>
    </row>
    <row r="767" spans="1:3" s="71" customFormat="1" ht="18.75" customHeight="1" x14ac:dyDescent="0.2">
      <c r="A767" s="137"/>
      <c r="B767" s="138" t="s">
        <v>470</v>
      </c>
      <c r="C767" s="139">
        <f t="shared" ref="C767" si="139">C739+C759+C764</f>
        <v>1513200</v>
      </c>
    </row>
    <row r="768" spans="1:3" s="71" customFormat="1" ht="18.75" customHeight="1" x14ac:dyDescent="0.2">
      <c r="A768" s="133"/>
      <c r="B768" s="73"/>
      <c r="C768" s="123"/>
    </row>
    <row r="769" spans="1:3" s="71" customFormat="1" ht="18.75" customHeight="1" x14ac:dyDescent="0.2">
      <c r="A769" s="133"/>
      <c r="B769" s="73"/>
      <c r="C769" s="123"/>
    </row>
    <row r="770" spans="1:3" s="71" customFormat="1" ht="18.75" customHeight="1" x14ac:dyDescent="0.2">
      <c r="A770" s="84" t="s">
        <v>798</v>
      </c>
      <c r="B770" s="73"/>
      <c r="C770" s="123"/>
    </row>
    <row r="771" spans="1:3" s="71" customFormat="1" ht="18.75" customHeight="1" x14ac:dyDescent="0.2">
      <c r="A771" s="84" t="s">
        <v>477</v>
      </c>
      <c r="B771" s="73"/>
      <c r="C771" s="123"/>
    </row>
    <row r="772" spans="1:3" s="71" customFormat="1" ht="18.75" customHeight="1" x14ac:dyDescent="0.2">
      <c r="A772" s="84" t="s">
        <v>579</v>
      </c>
      <c r="B772" s="73"/>
      <c r="C772" s="123"/>
    </row>
    <row r="773" spans="1:3" s="71" customFormat="1" ht="18.75" customHeight="1" x14ac:dyDescent="0.2">
      <c r="A773" s="84" t="s">
        <v>767</v>
      </c>
      <c r="B773" s="73"/>
      <c r="C773" s="123"/>
    </row>
    <row r="774" spans="1:3" s="71" customFormat="1" ht="18.75" customHeight="1" x14ac:dyDescent="0.2">
      <c r="A774" s="133"/>
      <c r="B774" s="73"/>
      <c r="C774" s="123"/>
    </row>
    <row r="775" spans="1:3" s="83" customFormat="1" ht="18.75" customHeight="1" x14ac:dyDescent="0.2">
      <c r="A775" s="85">
        <v>410000</v>
      </c>
      <c r="B775" s="77" t="s">
        <v>346</v>
      </c>
      <c r="C775" s="130">
        <f>C776+C781+C799+C794</f>
        <v>8491600</v>
      </c>
    </row>
    <row r="776" spans="1:3" s="83" customFormat="1" ht="18.75" customHeight="1" x14ac:dyDescent="0.2">
      <c r="A776" s="85">
        <v>411000</v>
      </c>
      <c r="B776" s="77" t="s">
        <v>445</v>
      </c>
      <c r="C776" s="130">
        <f t="shared" ref="C776" si="140">SUM(C777:C780)</f>
        <v>2181700</v>
      </c>
    </row>
    <row r="777" spans="1:3" s="71" customFormat="1" ht="18.75" customHeight="1" x14ac:dyDescent="0.2">
      <c r="A777" s="84">
        <v>411100</v>
      </c>
      <c r="B777" s="80" t="s">
        <v>347</v>
      </c>
      <c r="C777" s="129">
        <v>2060600</v>
      </c>
    </row>
    <row r="778" spans="1:3" s="71" customFormat="1" ht="18.75" customHeight="1" x14ac:dyDescent="0.2">
      <c r="A778" s="84">
        <v>411200</v>
      </c>
      <c r="B778" s="80" t="s">
        <v>456</v>
      </c>
      <c r="C778" s="129">
        <v>60400</v>
      </c>
    </row>
    <row r="779" spans="1:3" s="71" customFormat="1" ht="18.75" customHeight="1" x14ac:dyDescent="0.2">
      <c r="A779" s="84">
        <v>411300</v>
      </c>
      <c r="B779" s="80" t="s">
        <v>348</v>
      </c>
      <c r="C779" s="129">
        <v>31900</v>
      </c>
    </row>
    <row r="780" spans="1:3" s="71" customFormat="1" ht="18.75" customHeight="1" x14ac:dyDescent="0.2">
      <c r="A780" s="84">
        <v>411400</v>
      </c>
      <c r="B780" s="80" t="s">
        <v>349</v>
      </c>
      <c r="C780" s="129">
        <v>28800</v>
      </c>
    </row>
    <row r="781" spans="1:3" s="83" customFormat="1" ht="18.75" customHeight="1" x14ac:dyDescent="0.2">
      <c r="A781" s="85">
        <v>412000</v>
      </c>
      <c r="B781" s="82" t="s">
        <v>449</v>
      </c>
      <c r="C781" s="130">
        <f t="shared" ref="C781" si="141">SUM(C782:C793)</f>
        <v>309100</v>
      </c>
    </row>
    <row r="782" spans="1:3" s="71" customFormat="1" ht="18.75" customHeight="1" x14ac:dyDescent="0.2">
      <c r="A782" s="84">
        <v>412100</v>
      </c>
      <c r="B782" s="80" t="s">
        <v>350</v>
      </c>
      <c r="C782" s="129">
        <v>3000</v>
      </c>
    </row>
    <row r="783" spans="1:3" s="71" customFormat="1" ht="18.75" customHeight="1" x14ac:dyDescent="0.2">
      <c r="A783" s="84">
        <v>412200</v>
      </c>
      <c r="B783" s="80" t="s">
        <v>457</v>
      </c>
      <c r="C783" s="129">
        <v>77600</v>
      </c>
    </row>
    <row r="784" spans="1:3" s="71" customFormat="1" ht="18.75" customHeight="1" x14ac:dyDescent="0.2">
      <c r="A784" s="84">
        <v>412300</v>
      </c>
      <c r="B784" s="80" t="s">
        <v>351</v>
      </c>
      <c r="C784" s="129">
        <v>50000</v>
      </c>
    </row>
    <row r="785" spans="1:3" s="71" customFormat="1" ht="18.75" customHeight="1" x14ac:dyDescent="0.2">
      <c r="A785" s="84">
        <v>412500</v>
      </c>
      <c r="B785" s="80" t="s">
        <v>353</v>
      </c>
      <c r="C785" s="129">
        <v>42000</v>
      </c>
    </row>
    <row r="786" spans="1:3" s="71" customFormat="1" ht="18.75" customHeight="1" x14ac:dyDescent="0.2">
      <c r="A786" s="84">
        <v>412600</v>
      </c>
      <c r="B786" s="80" t="s">
        <v>458</v>
      </c>
      <c r="C786" s="129">
        <v>60500</v>
      </c>
    </row>
    <row r="787" spans="1:3" s="71" customFormat="1" ht="18.75" customHeight="1" x14ac:dyDescent="0.2">
      <c r="A787" s="84">
        <v>412700</v>
      </c>
      <c r="B787" s="80" t="s">
        <v>446</v>
      </c>
      <c r="C787" s="129">
        <v>46000</v>
      </c>
    </row>
    <row r="788" spans="1:3" s="71" customFormat="1" ht="18.75" customHeight="1" x14ac:dyDescent="0.2">
      <c r="A788" s="84">
        <v>412900</v>
      </c>
      <c r="B788" s="124" t="s">
        <v>768</v>
      </c>
      <c r="C788" s="129">
        <v>2000</v>
      </c>
    </row>
    <row r="789" spans="1:3" s="71" customFormat="1" ht="18.75" customHeight="1" x14ac:dyDescent="0.2">
      <c r="A789" s="84">
        <v>412900</v>
      </c>
      <c r="B789" s="124" t="s">
        <v>534</v>
      </c>
      <c r="C789" s="129">
        <v>4000</v>
      </c>
    </row>
    <row r="790" spans="1:3" s="71" customFormat="1" ht="18.75" customHeight="1" x14ac:dyDescent="0.2">
      <c r="A790" s="84">
        <v>412900</v>
      </c>
      <c r="B790" s="124" t="s">
        <v>550</v>
      </c>
      <c r="C790" s="129">
        <v>10500</v>
      </c>
    </row>
    <row r="791" spans="1:3" s="71" customFormat="1" ht="18.75" customHeight="1" x14ac:dyDescent="0.2">
      <c r="A791" s="84">
        <v>412900</v>
      </c>
      <c r="B791" s="124" t="s">
        <v>551</v>
      </c>
      <c r="C791" s="129">
        <v>5000</v>
      </c>
    </row>
    <row r="792" spans="1:3" s="71" customFormat="1" ht="18.75" customHeight="1" x14ac:dyDescent="0.2">
      <c r="A792" s="84">
        <v>412900</v>
      </c>
      <c r="B792" s="124" t="s">
        <v>552</v>
      </c>
      <c r="C792" s="129">
        <v>4500</v>
      </c>
    </row>
    <row r="793" spans="1:3" s="71" customFormat="1" ht="18.75" customHeight="1" x14ac:dyDescent="0.2">
      <c r="A793" s="84">
        <v>412900</v>
      </c>
      <c r="B793" s="80" t="s">
        <v>536</v>
      </c>
      <c r="C793" s="129">
        <v>4000</v>
      </c>
    </row>
    <row r="794" spans="1:3" s="83" customFormat="1" ht="18.75" customHeight="1" x14ac:dyDescent="0.2">
      <c r="A794" s="85">
        <v>415000</v>
      </c>
      <c r="B794" s="82" t="s">
        <v>314</v>
      </c>
      <c r="C794" s="130">
        <f>SUM(C795:C798)</f>
        <v>628000</v>
      </c>
    </row>
    <row r="795" spans="1:3" s="71" customFormat="1" ht="18.75" customHeight="1" x14ac:dyDescent="0.2">
      <c r="A795" s="135">
        <v>415200</v>
      </c>
      <c r="B795" s="140" t="s">
        <v>580</v>
      </c>
      <c r="C795" s="129">
        <v>50000</v>
      </c>
    </row>
    <row r="796" spans="1:3" s="71" customFormat="1" ht="18.75" customHeight="1" x14ac:dyDescent="0.2">
      <c r="A796" s="84">
        <v>415200</v>
      </c>
      <c r="B796" s="80" t="s">
        <v>799</v>
      </c>
      <c r="C796" s="129">
        <v>68000</v>
      </c>
    </row>
    <row r="797" spans="1:3" s="71" customFormat="1" ht="18.75" customHeight="1" x14ac:dyDescent="0.2">
      <c r="A797" s="84">
        <v>415200</v>
      </c>
      <c r="B797" s="80" t="s">
        <v>523</v>
      </c>
      <c r="C797" s="129">
        <v>410000</v>
      </c>
    </row>
    <row r="798" spans="1:3" s="71" customFormat="1" ht="18.75" customHeight="1" x14ac:dyDescent="0.2">
      <c r="A798" s="84">
        <v>415200</v>
      </c>
      <c r="B798" s="80" t="s">
        <v>581</v>
      </c>
      <c r="C798" s="129">
        <v>100000</v>
      </c>
    </row>
    <row r="799" spans="1:3" s="83" customFormat="1" ht="18.75" customHeight="1" x14ac:dyDescent="0.2">
      <c r="A799" s="85">
        <v>416000</v>
      </c>
      <c r="B799" s="82" t="s">
        <v>451</v>
      </c>
      <c r="C799" s="130">
        <f>SUM(C800:C804)</f>
        <v>5372800</v>
      </c>
    </row>
    <row r="800" spans="1:3" s="71" customFormat="1" ht="18.75" customHeight="1" x14ac:dyDescent="0.2">
      <c r="A800" s="84">
        <v>416100</v>
      </c>
      <c r="B800" s="80" t="s">
        <v>800</v>
      </c>
      <c r="C800" s="129">
        <v>1600000</v>
      </c>
    </row>
    <row r="801" spans="1:3" s="71" customFormat="1" ht="18.75" customHeight="1" x14ac:dyDescent="0.2">
      <c r="A801" s="84">
        <v>416100</v>
      </c>
      <c r="B801" s="80" t="s">
        <v>801</v>
      </c>
      <c r="C801" s="129">
        <v>570000</v>
      </c>
    </row>
    <row r="802" spans="1:3" s="71" customFormat="1" ht="18.75" customHeight="1" x14ac:dyDescent="0.2">
      <c r="A802" s="84">
        <v>416100</v>
      </c>
      <c r="B802" s="80" t="s">
        <v>524</v>
      </c>
      <c r="C802" s="129">
        <v>2152800</v>
      </c>
    </row>
    <row r="803" spans="1:3" s="71" customFormat="1" ht="18.75" customHeight="1" x14ac:dyDescent="0.2">
      <c r="A803" s="84">
        <v>416100</v>
      </c>
      <c r="B803" s="80" t="s">
        <v>582</v>
      </c>
      <c r="C803" s="129">
        <v>1000000</v>
      </c>
    </row>
    <row r="804" spans="1:3" s="71" customFormat="1" ht="18.75" customHeight="1" x14ac:dyDescent="0.2">
      <c r="A804" s="84">
        <v>416100</v>
      </c>
      <c r="B804" s="80" t="s">
        <v>478</v>
      </c>
      <c r="C804" s="129">
        <v>50000</v>
      </c>
    </row>
    <row r="805" spans="1:3" s="83" customFormat="1" ht="18.75" customHeight="1" x14ac:dyDescent="0.2">
      <c r="A805" s="85">
        <v>480000</v>
      </c>
      <c r="B805" s="82" t="s">
        <v>398</v>
      </c>
      <c r="C805" s="130">
        <f t="shared" ref="C805" si="142">C806</f>
        <v>337200</v>
      </c>
    </row>
    <row r="806" spans="1:3" s="83" customFormat="1" ht="18.75" customHeight="1" x14ac:dyDescent="0.2">
      <c r="A806" s="85">
        <v>487000</v>
      </c>
      <c r="B806" s="82" t="s">
        <v>444</v>
      </c>
      <c r="C806" s="130">
        <f>SUM(C807:C809)</f>
        <v>337200</v>
      </c>
    </row>
    <row r="807" spans="1:3" s="71" customFormat="1" ht="18.75" customHeight="1" x14ac:dyDescent="0.2">
      <c r="A807" s="84">
        <v>487300</v>
      </c>
      <c r="B807" s="80" t="s">
        <v>583</v>
      </c>
      <c r="C807" s="129">
        <v>80000</v>
      </c>
    </row>
    <row r="808" spans="1:3" s="71" customFormat="1" ht="18.75" customHeight="1" x14ac:dyDescent="0.2">
      <c r="A808" s="84">
        <v>487300</v>
      </c>
      <c r="B808" s="80" t="s">
        <v>584</v>
      </c>
      <c r="C808" s="129">
        <v>100000</v>
      </c>
    </row>
    <row r="809" spans="1:3" s="71" customFormat="1" ht="18.75" customHeight="1" x14ac:dyDescent="0.2">
      <c r="A809" s="43">
        <v>487400</v>
      </c>
      <c r="B809" s="80" t="s">
        <v>585</v>
      </c>
      <c r="C809" s="129">
        <v>157200</v>
      </c>
    </row>
    <row r="810" spans="1:3" s="83" customFormat="1" ht="18.75" customHeight="1" x14ac:dyDescent="0.2">
      <c r="A810" s="85">
        <v>510000</v>
      </c>
      <c r="B810" s="82" t="s">
        <v>401</v>
      </c>
      <c r="C810" s="130">
        <f>C811+C813</f>
        <v>21000</v>
      </c>
    </row>
    <row r="811" spans="1:3" s="83" customFormat="1" ht="18.75" customHeight="1" x14ac:dyDescent="0.2">
      <c r="A811" s="85">
        <v>511000</v>
      </c>
      <c r="B811" s="82" t="s">
        <v>402</v>
      </c>
      <c r="C811" s="130">
        <f>SUM(C812:C812)</f>
        <v>10000</v>
      </c>
    </row>
    <row r="812" spans="1:3" s="71" customFormat="1" ht="18.75" customHeight="1" x14ac:dyDescent="0.2">
      <c r="A812" s="84">
        <v>511300</v>
      </c>
      <c r="B812" s="80" t="s">
        <v>405</v>
      </c>
      <c r="C812" s="129">
        <v>10000</v>
      </c>
    </row>
    <row r="813" spans="1:3" s="83" customFormat="1" ht="18.75" customHeight="1" x14ac:dyDescent="0.2">
      <c r="A813" s="85">
        <v>516000</v>
      </c>
      <c r="B813" s="82" t="s">
        <v>410</v>
      </c>
      <c r="C813" s="130">
        <f t="shared" ref="C813" si="143">C814</f>
        <v>11000</v>
      </c>
    </row>
    <row r="814" spans="1:3" s="71" customFormat="1" ht="18.75" customHeight="1" x14ac:dyDescent="0.2">
      <c r="A814" s="84">
        <v>516100</v>
      </c>
      <c r="B814" s="80" t="s">
        <v>410</v>
      </c>
      <c r="C814" s="129">
        <v>11000</v>
      </c>
    </row>
    <row r="815" spans="1:3" s="83" customFormat="1" ht="18.75" customHeight="1" x14ac:dyDescent="0.2">
      <c r="A815" s="85">
        <v>630000</v>
      </c>
      <c r="B815" s="82" t="s">
        <v>434</v>
      </c>
      <c r="C815" s="130">
        <f>C816</f>
        <v>17800</v>
      </c>
    </row>
    <row r="816" spans="1:3" s="83" customFormat="1" ht="18.75" customHeight="1" x14ac:dyDescent="0.2">
      <c r="A816" s="85">
        <v>638000</v>
      </c>
      <c r="B816" s="82" t="s">
        <v>383</v>
      </c>
      <c r="C816" s="130">
        <f t="shared" ref="C816" si="144">C817</f>
        <v>17800</v>
      </c>
    </row>
    <row r="817" spans="1:3" s="71" customFormat="1" ht="18.75" customHeight="1" x14ac:dyDescent="0.2">
      <c r="A817" s="84">
        <v>638100</v>
      </c>
      <c r="B817" s="80" t="s">
        <v>438</v>
      </c>
      <c r="C817" s="129">
        <v>17800</v>
      </c>
    </row>
    <row r="818" spans="1:3" s="141" customFormat="1" ht="18.75" customHeight="1" x14ac:dyDescent="0.2">
      <c r="A818" s="137"/>
      <c r="B818" s="138" t="s">
        <v>470</v>
      </c>
      <c r="C818" s="139">
        <f>C775+C810+C805+C815</f>
        <v>8867600</v>
      </c>
    </row>
    <row r="819" spans="1:3" s="71" customFormat="1" ht="18.75" customHeight="1" x14ac:dyDescent="0.2">
      <c r="A819" s="133"/>
      <c r="B819" s="73"/>
      <c r="C819" s="123"/>
    </row>
    <row r="820" spans="1:3" s="71" customFormat="1" ht="18.75" customHeight="1" x14ac:dyDescent="0.2">
      <c r="A820" s="133"/>
      <c r="B820" s="73"/>
      <c r="C820" s="123"/>
    </row>
    <row r="821" spans="1:3" s="71" customFormat="1" ht="18.75" customHeight="1" x14ac:dyDescent="0.2">
      <c r="A821" s="84" t="s">
        <v>802</v>
      </c>
      <c r="B821" s="82"/>
      <c r="C821" s="123"/>
    </row>
    <row r="822" spans="1:3" s="71" customFormat="1" ht="18.75" customHeight="1" x14ac:dyDescent="0.2">
      <c r="A822" s="84" t="s">
        <v>477</v>
      </c>
      <c r="B822" s="82"/>
      <c r="C822" s="123"/>
    </row>
    <row r="823" spans="1:3" s="71" customFormat="1" ht="18.75" customHeight="1" x14ac:dyDescent="0.2">
      <c r="A823" s="84" t="s">
        <v>586</v>
      </c>
      <c r="B823" s="82"/>
      <c r="C823" s="123"/>
    </row>
    <row r="824" spans="1:3" s="71" customFormat="1" ht="18.75" customHeight="1" x14ac:dyDescent="0.2">
      <c r="A824" s="84" t="s">
        <v>767</v>
      </c>
      <c r="B824" s="82"/>
      <c r="C824" s="123"/>
    </row>
    <row r="825" spans="1:3" s="71" customFormat="1" ht="18.75" customHeight="1" x14ac:dyDescent="0.2">
      <c r="A825" s="84"/>
      <c r="B825" s="75"/>
      <c r="C825" s="123"/>
    </row>
    <row r="826" spans="1:3" s="71" customFormat="1" ht="18.75" customHeight="1" x14ac:dyDescent="0.2">
      <c r="A826" s="85">
        <v>410000</v>
      </c>
      <c r="B826" s="77" t="s">
        <v>346</v>
      </c>
      <c r="C826" s="130">
        <f t="shared" ref="C826" si="145">C827+C832</f>
        <v>2790000</v>
      </c>
    </row>
    <row r="827" spans="1:3" s="71" customFormat="1" ht="18.75" customHeight="1" x14ac:dyDescent="0.2">
      <c r="A827" s="85">
        <v>411000</v>
      </c>
      <c r="B827" s="77" t="s">
        <v>445</v>
      </c>
      <c r="C827" s="130">
        <f t="shared" ref="C827" si="146">SUM(C828:C831)</f>
        <v>2225000</v>
      </c>
    </row>
    <row r="828" spans="1:3" s="71" customFormat="1" ht="18.75" customHeight="1" x14ac:dyDescent="0.2">
      <c r="A828" s="84">
        <v>411100</v>
      </c>
      <c r="B828" s="80" t="s">
        <v>347</v>
      </c>
      <c r="C828" s="129">
        <v>2090000</v>
      </c>
    </row>
    <row r="829" spans="1:3" s="71" customFormat="1" ht="18.75" customHeight="1" x14ac:dyDescent="0.2">
      <c r="A829" s="84">
        <v>411200</v>
      </c>
      <c r="B829" s="80" t="s">
        <v>456</v>
      </c>
      <c r="C829" s="129">
        <v>70000</v>
      </c>
    </row>
    <row r="830" spans="1:3" s="71" customFormat="1" ht="18.75" customHeight="1" x14ac:dyDescent="0.2">
      <c r="A830" s="84">
        <v>411300</v>
      </c>
      <c r="B830" s="80" t="s">
        <v>348</v>
      </c>
      <c r="C830" s="129">
        <v>35000</v>
      </c>
    </row>
    <row r="831" spans="1:3" s="71" customFormat="1" ht="18.75" customHeight="1" x14ac:dyDescent="0.2">
      <c r="A831" s="84">
        <v>411400</v>
      </c>
      <c r="B831" s="80" t="s">
        <v>349</v>
      </c>
      <c r="C831" s="129">
        <v>30000</v>
      </c>
    </row>
    <row r="832" spans="1:3" s="71" customFormat="1" ht="18.75" customHeight="1" x14ac:dyDescent="0.2">
      <c r="A832" s="85">
        <v>412000</v>
      </c>
      <c r="B832" s="82" t="s">
        <v>449</v>
      </c>
      <c r="C832" s="130">
        <f t="shared" ref="C832" si="147">SUM(C833:C842)</f>
        <v>565000</v>
      </c>
    </row>
    <row r="833" spans="1:3" s="71" customFormat="1" ht="18.75" customHeight="1" x14ac:dyDescent="0.2">
      <c r="A833" s="84">
        <v>412200</v>
      </c>
      <c r="B833" s="80" t="s">
        <v>457</v>
      </c>
      <c r="C833" s="129">
        <v>187100</v>
      </c>
    </row>
    <row r="834" spans="1:3" s="71" customFormat="1" ht="18.75" customHeight="1" x14ac:dyDescent="0.2">
      <c r="A834" s="84">
        <v>412300</v>
      </c>
      <c r="B834" s="80" t="s">
        <v>351</v>
      </c>
      <c r="C834" s="129">
        <v>54500</v>
      </c>
    </row>
    <row r="835" spans="1:3" s="71" customFormat="1" ht="18.75" customHeight="1" x14ac:dyDescent="0.2">
      <c r="A835" s="84">
        <v>412500</v>
      </c>
      <c r="B835" s="80" t="s">
        <v>353</v>
      </c>
      <c r="C835" s="129">
        <v>57000</v>
      </c>
    </row>
    <row r="836" spans="1:3" s="71" customFormat="1" ht="18.75" customHeight="1" x14ac:dyDescent="0.2">
      <c r="A836" s="84">
        <v>412600</v>
      </c>
      <c r="B836" s="80" t="s">
        <v>458</v>
      </c>
      <c r="C836" s="129">
        <v>49000</v>
      </c>
    </row>
    <row r="837" spans="1:3" s="71" customFormat="1" ht="18.75" customHeight="1" x14ac:dyDescent="0.2">
      <c r="A837" s="84">
        <v>412700</v>
      </c>
      <c r="B837" s="80" t="s">
        <v>446</v>
      </c>
      <c r="C837" s="129">
        <v>50000</v>
      </c>
    </row>
    <row r="838" spans="1:3" s="71" customFormat="1" ht="18.75" customHeight="1" x14ac:dyDescent="0.2">
      <c r="A838" s="84">
        <v>412900</v>
      </c>
      <c r="B838" s="124" t="s">
        <v>768</v>
      </c>
      <c r="C838" s="129">
        <v>3000</v>
      </c>
    </row>
    <row r="839" spans="1:3" s="71" customFormat="1" ht="18.75" customHeight="1" x14ac:dyDescent="0.2">
      <c r="A839" s="84">
        <v>412900</v>
      </c>
      <c r="B839" s="124" t="s">
        <v>550</v>
      </c>
      <c r="C839" s="129">
        <v>150000</v>
      </c>
    </row>
    <row r="840" spans="1:3" s="71" customFormat="1" ht="18.75" customHeight="1" x14ac:dyDescent="0.2">
      <c r="A840" s="84">
        <v>412900</v>
      </c>
      <c r="B840" s="124" t="s">
        <v>551</v>
      </c>
      <c r="C840" s="129">
        <v>5800</v>
      </c>
    </row>
    <row r="841" spans="1:3" s="71" customFormat="1" ht="18.75" customHeight="1" x14ac:dyDescent="0.2">
      <c r="A841" s="84">
        <v>412900</v>
      </c>
      <c r="B841" s="124" t="s">
        <v>552</v>
      </c>
      <c r="C841" s="129">
        <v>5000</v>
      </c>
    </row>
    <row r="842" spans="1:3" s="71" customFormat="1" ht="18.75" customHeight="1" x14ac:dyDescent="0.2">
      <c r="A842" s="84">
        <v>412900</v>
      </c>
      <c r="B842" s="124" t="s">
        <v>536</v>
      </c>
      <c r="C842" s="129">
        <v>3600</v>
      </c>
    </row>
    <row r="843" spans="1:3" s="71" customFormat="1" ht="18.75" customHeight="1" x14ac:dyDescent="0.2">
      <c r="A843" s="85">
        <v>510000</v>
      </c>
      <c r="B843" s="82" t="s">
        <v>401</v>
      </c>
      <c r="C843" s="130">
        <f>C844+C846</f>
        <v>1695000</v>
      </c>
    </row>
    <row r="844" spans="1:3" s="71" customFormat="1" ht="18.75" customHeight="1" x14ac:dyDescent="0.2">
      <c r="A844" s="85">
        <v>511000</v>
      </c>
      <c r="B844" s="82" t="s">
        <v>402</v>
      </c>
      <c r="C844" s="130">
        <f t="shared" ref="C844" si="148">C845</f>
        <v>35000</v>
      </c>
    </row>
    <row r="845" spans="1:3" s="71" customFormat="1" ht="18.75" customHeight="1" x14ac:dyDescent="0.2">
      <c r="A845" s="84">
        <v>511300</v>
      </c>
      <c r="B845" s="80" t="s">
        <v>405</v>
      </c>
      <c r="C845" s="129">
        <v>35000</v>
      </c>
    </row>
    <row r="846" spans="1:3" s="83" customFormat="1" ht="18.75" customHeight="1" x14ac:dyDescent="0.2">
      <c r="A846" s="85">
        <v>516000</v>
      </c>
      <c r="B846" s="82" t="s">
        <v>410</v>
      </c>
      <c r="C846" s="130">
        <f t="shared" ref="C846" si="149">C847</f>
        <v>1660000</v>
      </c>
    </row>
    <row r="847" spans="1:3" s="71" customFormat="1" ht="18.75" customHeight="1" x14ac:dyDescent="0.2">
      <c r="A847" s="84">
        <v>516100</v>
      </c>
      <c r="B847" s="80" t="s">
        <v>410</v>
      </c>
      <c r="C847" s="129">
        <v>1660000</v>
      </c>
    </row>
    <row r="848" spans="1:3" s="83" customFormat="1" ht="18.75" customHeight="1" x14ac:dyDescent="0.2">
      <c r="A848" s="85">
        <v>630000</v>
      </c>
      <c r="B848" s="82" t="s">
        <v>434</v>
      </c>
      <c r="C848" s="130">
        <f t="shared" ref="C848" si="150">C849+C851</f>
        <v>325000</v>
      </c>
    </row>
    <row r="849" spans="1:3" s="83" customFormat="1" ht="18.75" customHeight="1" x14ac:dyDescent="0.2">
      <c r="A849" s="85">
        <v>631000</v>
      </c>
      <c r="B849" s="82" t="s">
        <v>382</v>
      </c>
      <c r="C849" s="130">
        <f t="shared" ref="C849" si="151">C850</f>
        <v>300000</v>
      </c>
    </row>
    <row r="850" spans="1:3" s="71" customFormat="1" ht="18.75" customHeight="1" x14ac:dyDescent="0.2">
      <c r="A850" s="84">
        <v>631100</v>
      </c>
      <c r="B850" s="80" t="s">
        <v>436</v>
      </c>
      <c r="C850" s="129">
        <v>300000</v>
      </c>
    </row>
    <row r="851" spans="1:3" s="83" customFormat="1" ht="18.75" customHeight="1" x14ac:dyDescent="0.2">
      <c r="A851" s="85">
        <v>638000</v>
      </c>
      <c r="B851" s="82" t="s">
        <v>383</v>
      </c>
      <c r="C851" s="130">
        <f t="shared" ref="C851" si="152">C852</f>
        <v>25000</v>
      </c>
    </row>
    <row r="852" spans="1:3" s="71" customFormat="1" ht="18.75" customHeight="1" x14ac:dyDescent="0.2">
      <c r="A852" s="84">
        <v>638100</v>
      </c>
      <c r="B852" s="80" t="s">
        <v>438</v>
      </c>
      <c r="C852" s="129">
        <v>25000</v>
      </c>
    </row>
    <row r="853" spans="1:3" s="71" customFormat="1" ht="18.75" customHeight="1" x14ac:dyDescent="0.2">
      <c r="A853" s="137"/>
      <c r="B853" s="138" t="s">
        <v>470</v>
      </c>
      <c r="C853" s="139">
        <f t="shared" ref="C853" si="153">C826+C843+C848</f>
        <v>4810000</v>
      </c>
    </row>
    <row r="854" spans="1:3" s="71" customFormat="1" ht="18.75" customHeight="1" x14ac:dyDescent="0.2">
      <c r="A854" s="133"/>
      <c r="B854" s="73"/>
      <c r="C854" s="123"/>
    </row>
    <row r="855" spans="1:3" s="71" customFormat="1" ht="18.75" customHeight="1" x14ac:dyDescent="0.2">
      <c r="A855" s="133"/>
      <c r="B855" s="73"/>
      <c r="C855" s="123"/>
    </row>
    <row r="856" spans="1:3" s="71" customFormat="1" ht="18.75" customHeight="1" x14ac:dyDescent="0.2">
      <c r="A856" s="84" t="s">
        <v>803</v>
      </c>
      <c r="B856" s="82"/>
      <c r="C856" s="123"/>
    </row>
    <row r="857" spans="1:3" s="71" customFormat="1" ht="18.75" customHeight="1" x14ac:dyDescent="0.2">
      <c r="A857" s="84" t="s">
        <v>479</v>
      </c>
      <c r="B857" s="82"/>
      <c r="C857" s="123"/>
    </row>
    <row r="858" spans="1:3" s="71" customFormat="1" ht="18.75" customHeight="1" x14ac:dyDescent="0.2">
      <c r="A858" s="84" t="s">
        <v>549</v>
      </c>
      <c r="B858" s="82"/>
      <c r="C858" s="123"/>
    </row>
    <row r="859" spans="1:3" s="71" customFormat="1" ht="18.75" customHeight="1" x14ac:dyDescent="0.2">
      <c r="A859" s="84" t="s">
        <v>767</v>
      </c>
      <c r="B859" s="82"/>
      <c r="C859" s="123"/>
    </row>
    <row r="860" spans="1:3" s="71" customFormat="1" ht="18.75" customHeight="1" x14ac:dyDescent="0.2">
      <c r="A860" s="84"/>
      <c r="B860" s="75"/>
      <c r="C860" s="123"/>
    </row>
    <row r="861" spans="1:3" s="83" customFormat="1" ht="18.75" customHeight="1" x14ac:dyDescent="0.2">
      <c r="A861" s="85">
        <v>410000</v>
      </c>
      <c r="B861" s="77" t="s">
        <v>346</v>
      </c>
      <c r="C861" s="130">
        <f t="shared" ref="C861" si="154">C862+C867</f>
        <v>1570500</v>
      </c>
    </row>
    <row r="862" spans="1:3" s="83" customFormat="1" ht="18.75" customHeight="1" x14ac:dyDescent="0.2">
      <c r="A862" s="85">
        <v>411000</v>
      </c>
      <c r="B862" s="77" t="s">
        <v>445</v>
      </c>
      <c r="C862" s="130">
        <f t="shared" ref="C862" si="155">SUM(C863:C866)</f>
        <v>1210000</v>
      </c>
    </row>
    <row r="863" spans="1:3" s="71" customFormat="1" ht="18.75" customHeight="1" x14ac:dyDescent="0.2">
      <c r="A863" s="84">
        <v>411100</v>
      </c>
      <c r="B863" s="80" t="s">
        <v>347</v>
      </c>
      <c r="C863" s="129">
        <v>642000</v>
      </c>
    </row>
    <row r="864" spans="1:3" s="71" customFormat="1" ht="18.75" customHeight="1" x14ac:dyDescent="0.2">
      <c r="A864" s="84">
        <v>411200</v>
      </c>
      <c r="B864" s="80" t="s">
        <v>456</v>
      </c>
      <c r="C864" s="129">
        <v>555000</v>
      </c>
    </row>
    <row r="865" spans="1:3" s="71" customFormat="1" ht="18.75" customHeight="1" x14ac:dyDescent="0.2">
      <c r="A865" s="84">
        <v>411300</v>
      </c>
      <c r="B865" s="80" t="s">
        <v>348</v>
      </c>
      <c r="C865" s="129">
        <v>7000</v>
      </c>
    </row>
    <row r="866" spans="1:3" s="71" customFormat="1" ht="18.75" customHeight="1" x14ac:dyDescent="0.2">
      <c r="A866" s="84">
        <v>411400</v>
      </c>
      <c r="B866" s="80" t="s">
        <v>349</v>
      </c>
      <c r="C866" s="129">
        <v>6000</v>
      </c>
    </row>
    <row r="867" spans="1:3" s="83" customFormat="1" ht="18.75" customHeight="1" x14ac:dyDescent="0.2">
      <c r="A867" s="85">
        <v>412000</v>
      </c>
      <c r="B867" s="82" t="s">
        <v>449</v>
      </c>
      <c r="C867" s="130">
        <f>SUM(C868:C878)</f>
        <v>360500</v>
      </c>
    </row>
    <row r="868" spans="1:3" s="71" customFormat="1" ht="18.75" customHeight="1" x14ac:dyDescent="0.2">
      <c r="A868" s="84">
        <v>412200</v>
      </c>
      <c r="B868" s="80" t="s">
        <v>457</v>
      </c>
      <c r="C868" s="129">
        <v>70000</v>
      </c>
    </row>
    <row r="869" spans="1:3" s="71" customFormat="1" ht="18.75" customHeight="1" x14ac:dyDescent="0.2">
      <c r="A869" s="84">
        <v>412300</v>
      </c>
      <c r="B869" s="80" t="s">
        <v>351</v>
      </c>
      <c r="C869" s="129">
        <v>20000</v>
      </c>
    </row>
    <row r="870" spans="1:3" s="71" customFormat="1" ht="18.75" customHeight="1" x14ac:dyDescent="0.2">
      <c r="A870" s="84">
        <v>412500</v>
      </c>
      <c r="B870" s="80" t="s">
        <v>353</v>
      </c>
      <c r="C870" s="129">
        <v>13000</v>
      </c>
    </row>
    <row r="871" spans="1:3" s="71" customFormat="1" ht="18.75" customHeight="1" x14ac:dyDescent="0.2">
      <c r="A871" s="84">
        <v>412600</v>
      </c>
      <c r="B871" s="80" t="s">
        <v>458</v>
      </c>
      <c r="C871" s="129">
        <v>28000</v>
      </c>
    </row>
    <row r="872" spans="1:3" s="71" customFormat="1" ht="18.75" customHeight="1" x14ac:dyDescent="0.2">
      <c r="A872" s="84">
        <v>412700</v>
      </c>
      <c r="B872" s="80" t="s">
        <v>446</v>
      </c>
      <c r="C872" s="129">
        <v>40300</v>
      </c>
    </row>
    <row r="873" spans="1:3" s="71" customFormat="1" ht="18.75" customHeight="1" x14ac:dyDescent="0.2">
      <c r="A873" s="84">
        <v>412900</v>
      </c>
      <c r="B873" s="124" t="s">
        <v>768</v>
      </c>
      <c r="C873" s="129">
        <v>2000</v>
      </c>
    </row>
    <row r="874" spans="1:3" s="71" customFormat="1" ht="18.75" customHeight="1" x14ac:dyDescent="0.2">
      <c r="A874" s="84">
        <v>412900</v>
      </c>
      <c r="B874" s="124" t="s">
        <v>534</v>
      </c>
      <c r="C874" s="129">
        <v>170000</v>
      </c>
    </row>
    <row r="875" spans="1:3" s="71" customFormat="1" ht="18.75" customHeight="1" x14ac:dyDescent="0.2">
      <c r="A875" s="84">
        <v>412900</v>
      </c>
      <c r="B875" s="124" t="s">
        <v>550</v>
      </c>
      <c r="C875" s="129">
        <v>10500</v>
      </c>
    </row>
    <row r="876" spans="1:3" s="71" customFormat="1" ht="18.75" customHeight="1" x14ac:dyDescent="0.2">
      <c r="A876" s="84">
        <v>412900</v>
      </c>
      <c r="B876" s="124" t="s">
        <v>551</v>
      </c>
      <c r="C876" s="129">
        <v>300</v>
      </c>
    </row>
    <row r="877" spans="1:3" s="71" customFormat="1" ht="18.75" customHeight="1" x14ac:dyDescent="0.2">
      <c r="A877" s="84">
        <v>412900</v>
      </c>
      <c r="B877" s="124" t="s">
        <v>552</v>
      </c>
      <c r="C877" s="129">
        <v>1700</v>
      </c>
    </row>
    <row r="878" spans="1:3" s="71" customFormat="1" ht="18.75" customHeight="1" x14ac:dyDescent="0.2">
      <c r="A878" s="84">
        <v>412900</v>
      </c>
      <c r="B878" s="80" t="s">
        <v>536</v>
      </c>
      <c r="C878" s="129">
        <v>4700</v>
      </c>
    </row>
    <row r="879" spans="1:3" s="83" customFormat="1" ht="18.75" customHeight="1" x14ac:dyDescent="0.2">
      <c r="A879" s="85">
        <v>480000</v>
      </c>
      <c r="B879" s="82" t="s">
        <v>398</v>
      </c>
      <c r="C879" s="130">
        <f t="shared" ref="C879" si="156">C880</f>
        <v>120000</v>
      </c>
    </row>
    <row r="880" spans="1:3" s="83" customFormat="1" ht="18.75" customHeight="1" x14ac:dyDescent="0.2">
      <c r="A880" s="85">
        <v>488000</v>
      </c>
      <c r="B880" s="82" t="s">
        <v>362</v>
      </c>
      <c r="C880" s="130">
        <f t="shared" ref="C880" si="157">SUM(C881)</f>
        <v>120000</v>
      </c>
    </row>
    <row r="881" spans="1:3" s="71" customFormat="1" ht="18.75" customHeight="1" x14ac:dyDescent="0.2">
      <c r="A881" s="84">
        <v>488100</v>
      </c>
      <c r="B881" s="80" t="s">
        <v>587</v>
      </c>
      <c r="C881" s="129">
        <v>120000</v>
      </c>
    </row>
    <row r="882" spans="1:3" s="83" customFormat="1" ht="18.75" customHeight="1" x14ac:dyDescent="0.2">
      <c r="A882" s="85">
        <v>510000</v>
      </c>
      <c r="B882" s="82" t="s">
        <v>401</v>
      </c>
      <c r="C882" s="130">
        <f>C883</f>
        <v>3000</v>
      </c>
    </row>
    <row r="883" spans="1:3" s="83" customFormat="1" ht="18.75" customHeight="1" x14ac:dyDescent="0.2">
      <c r="A883" s="85">
        <v>516000</v>
      </c>
      <c r="B883" s="82" t="s">
        <v>410</v>
      </c>
      <c r="C883" s="130">
        <f t="shared" ref="C883" si="158">C884</f>
        <v>3000</v>
      </c>
    </row>
    <row r="884" spans="1:3" s="71" customFormat="1" ht="18.75" customHeight="1" x14ac:dyDescent="0.2">
      <c r="A884" s="84">
        <v>516100</v>
      </c>
      <c r="B884" s="80" t="s">
        <v>410</v>
      </c>
      <c r="C884" s="129">
        <v>3000</v>
      </c>
    </row>
    <row r="885" spans="1:3" s="83" customFormat="1" ht="18.75" customHeight="1" x14ac:dyDescent="0.2">
      <c r="A885" s="85">
        <v>630000</v>
      </c>
      <c r="B885" s="82" t="s">
        <v>434</v>
      </c>
      <c r="C885" s="130">
        <f>C886</f>
        <v>0</v>
      </c>
    </row>
    <row r="886" spans="1:3" s="83" customFormat="1" ht="18.75" customHeight="1" x14ac:dyDescent="0.2">
      <c r="A886" s="85">
        <v>631000</v>
      </c>
      <c r="B886" s="82" t="s">
        <v>382</v>
      </c>
      <c r="C886" s="130">
        <f t="shared" ref="C886" si="159">C887</f>
        <v>0</v>
      </c>
    </row>
    <row r="887" spans="1:3" s="71" customFormat="1" ht="18.75" customHeight="1" x14ac:dyDescent="0.2">
      <c r="A887" s="84">
        <v>631900</v>
      </c>
      <c r="B887" s="80" t="s">
        <v>554</v>
      </c>
      <c r="C887" s="129">
        <v>0</v>
      </c>
    </row>
    <row r="888" spans="1:3" s="71" customFormat="1" ht="18.75" customHeight="1" x14ac:dyDescent="0.2">
      <c r="A888" s="132"/>
      <c r="B888" s="126" t="s">
        <v>470</v>
      </c>
      <c r="C888" s="131">
        <f>C861+C879+C882+C885</f>
        <v>1693500</v>
      </c>
    </row>
    <row r="889" spans="1:3" s="71" customFormat="1" ht="18.75" customHeight="1" x14ac:dyDescent="0.2">
      <c r="A889" s="88"/>
      <c r="B889" s="73"/>
      <c r="C889" s="129"/>
    </row>
    <row r="890" spans="1:3" s="71" customFormat="1" ht="18.75" customHeight="1" x14ac:dyDescent="0.2">
      <c r="A890" s="88"/>
      <c r="B890" s="73"/>
      <c r="C890" s="129"/>
    </row>
    <row r="891" spans="1:3" s="71" customFormat="1" ht="18.75" customHeight="1" x14ac:dyDescent="0.2">
      <c r="A891" s="84" t="s">
        <v>804</v>
      </c>
      <c r="B891" s="82"/>
      <c r="C891" s="129"/>
    </row>
    <row r="892" spans="1:3" s="71" customFormat="1" ht="18.75" customHeight="1" x14ac:dyDescent="0.2">
      <c r="A892" s="84" t="s">
        <v>480</v>
      </c>
      <c r="B892" s="82"/>
      <c r="C892" s="129"/>
    </row>
    <row r="893" spans="1:3" s="71" customFormat="1" ht="18.75" customHeight="1" x14ac:dyDescent="0.2">
      <c r="A893" s="84" t="s">
        <v>588</v>
      </c>
      <c r="B893" s="82"/>
      <c r="C893" s="129"/>
    </row>
    <row r="894" spans="1:3" s="71" customFormat="1" ht="18.75" customHeight="1" x14ac:dyDescent="0.2">
      <c r="A894" s="84" t="s">
        <v>805</v>
      </c>
      <c r="B894" s="82"/>
      <c r="C894" s="129"/>
    </row>
    <row r="895" spans="1:3" s="71" customFormat="1" ht="18.75" customHeight="1" x14ac:dyDescent="0.2">
      <c r="A895" s="84"/>
      <c r="B895" s="75"/>
      <c r="C895" s="123"/>
    </row>
    <row r="896" spans="1:3" s="71" customFormat="1" ht="18.75" customHeight="1" x14ac:dyDescent="0.2">
      <c r="A896" s="85">
        <v>410000</v>
      </c>
      <c r="B896" s="77" t="s">
        <v>346</v>
      </c>
      <c r="C896" s="130">
        <f>C897+C902+C915</f>
        <v>169751600</v>
      </c>
    </row>
    <row r="897" spans="1:3" s="71" customFormat="1" ht="18.75" customHeight="1" x14ac:dyDescent="0.2">
      <c r="A897" s="85">
        <v>411000</v>
      </c>
      <c r="B897" s="77" t="s">
        <v>445</v>
      </c>
      <c r="C897" s="130">
        <f t="shared" ref="C897" si="160">SUM(C898:C901)</f>
        <v>158688300</v>
      </c>
    </row>
    <row r="898" spans="1:3" s="71" customFormat="1" ht="18.75" customHeight="1" x14ac:dyDescent="0.2">
      <c r="A898" s="84">
        <v>411100</v>
      </c>
      <c r="B898" s="80" t="s">
        <v>347</v>
      </c>
      <c r="C898" s="129">
        <v>149662300</v>
      </c>
    </row>
    <row r="899" spans="1:3" s="71" customFormat="1" ht="18.75" customHeight="1" x14ac:dyDescent="0.2">
      <c r="A899" s="84">
        <v>411200</v>
      </c>
      <c r="B899" s="80" t="s">
        <v>456</v>
      </c>
      <c r="C899" s="129">
        <v>4521000</v>
      </c>
    </row>
    <row r="900" spans="1:3" s="71" customFormat="1" ht="18.75" customHeight="1" x14ac:dyDescent="0.2">
      <c r="A900" s="84">
        <v>411300</v>
      </c>
      <c r="B900" s="80" t="s">
        <v>348</v>
      </c>
      <c r="C900" s="129">
        <v>3168900</v>
      </c>
    </row>
    <row r="901" spans="1:3" s="71" customFormat="1" ht="18.75" customHeight="1" x14ac:dyDescent="0.2">
      <c r="A901" s="84">
        <v>411400</v>
      </c>
      <c r="B901" s="80" t="s">
        <v>349</v>
      </c>
      <c r="C901" s="129">
        <v>1336100</v>
      </c>
    </row>
    <row r="902" spans="1:3" s="71" customFormat="1" ht="18.75" customHeight="1" x14ac:dyDescent="0.2">
      <c r="A902" s="85">
        <v>412000</v>
      </c>
      <c r="B902" s="82" t="s">
        <v>449</v>
      </c>
      <c r="C902" s="130">
        <f>SUM(C903:C914)</f>
        <v>10963300</v>
      </c>
    </row>
    <row r="903" spans="1:3" s="71" customFormat="1" ht="18.75" customHeight="1" x14ac:dyDescent="0.2">
      <c r="A903" s="84">
        <v>412100</v>
      </c>
      <c r="B903" s="80" t="s">
        <v>350</v>
      </c>
      <c r="C903" s="129">
        <v>439400</v>
      </c>
    </row>
    <row r="904" spans="1:3" s="71" customFormat="1" ht="18.75" customHeight="1" x14ac:dyDescent="0.2">
      <c r="A904" s="84">
        <v>412200</v>
      </c>
      <c r="B904" s="80" t="s">
        <v>457</v>
      </c>
      <c r="C904" s="129">
        <v>3915800</v>
      </c>
    </row>
    <row r="905" spans="1:3" s="71" customFormat="1" ht="18.75" customHeight="1" x14ac:dyDescent="0.2">
      <c r="A905" s="84">
        <v>412300</v>
      </c>
      <c r="B905" s="80" t="s">
        <v>351</v>
      </c>
      <c r="C905" s="129">
        <v>630000</v>
      </c>
    </row>
    <row r="906" spans="1:3" s="71" customFormat="1" ht="18.75" customHeight="1" x14ac:dyDescent="0.2">
      <c r="A906" s="84">
        <v>412400</v>
      </c>
      <c r="B906" s="80" t="s">
        <v>352</v>
      </c>
      <c r="C906" s="129">
        <v>838000</v>
      </c>
    </row>
    <row r="907" spans="1:3" s="71" customFormat="1" ht="18.75" customHeight="1" x14ac:dyDescent="0.2">
      <c r="A907" s="84">
        <v>412500</v>
      </c>
      <c r="B907" s="80" t="s">
        <v>353</v>
      </c>
      <c r="C907" s="129">
        <v>1355400</v>
      </c>
    </row>
    <row r="908" spans="1:3" s="71" customFormat="1" ht="18.75" customHeight="1" x14ac:dyDescent="0.2">
      <c r="A908" s="84">
        <v>412600</v>
      </c>
      <c r="B908" s="80" t="s">
        <v>458</v>
      </c>
      <c r="C908" s="129">
        <v>2064000</v>
      </c>
    </row>
    <row r="909" spans="1:3" s="71" customFormat="1" ht="18.75" customHeight="1" x14ac:dyDescent="0.2">
      <c r="A909" s="84">
        <v>412700</v>
      </c>
      <c r="B909" s="80" t="s">
        <v>446</v>
      </c>
      <c r="C909" s="129">
        <v>948200</v>
      </c>
    </row>
    <row r="910" spans="1:3" s="71" customFormat="1" ht="18.75" customHeight="1" x14ac:dyDescent="0.2">
      <c r="A910" s="84">
        <v>412900</v>
      </c>
      <c r="B910" s="124" t="s">
        <v>768</v>
      </c>
      <c r="C910" s="129">
        <v>19600</v>
      </c>
    </row>
    <row r="911" spans="1:3" s="71" customFormat="1" ht="18.75" customHeight="1" x14ac:dyDescent="0.2">
      <c r="A911" s="84">
        <v>412900</v>
      </c>
      <c r="B911" s="124" t="s">
        <v>534</v>
      </c>
      <c r="C911" s="129">
        <v>200000</v>
      </c>
    </row>
    <row r="912" spans="1:3" s="71" customFormat="1" ht="18.75" customHeight="1" x14ac:dyDescent="0.2">
      <c r="A912" s="84">
        <v>412900</v>
      </c>
      <c r="B912" s="124" t="s">
        <v>550</v>
      </c>
      <c r="C912" s="129">
        <v>35000</v>
      </c>
    </row>
    <row r="913" spans="1:3" s="71" customFormat="1" ht="18.75" customHeight="1" x14ac:dyDescent="0.2">
      <c r="A913" s="84">
        <v>412900</v>
      </c>
      <c r="B913" s="124" t="s">
        <v>551</v>
      </c>
      <c r="C913" s="129">
        <v>427900</v>
      </c>
    </row>
    <row r="914" spans="1:3" s="71" customFormat="1" ht="18.75" customHeight="1" x14ac:dyDescent="0.2">
      <c r="A914" s="84">
        <v>412900</v>
      </c>
      <c r="B914" s="80" t="s">
        <v>536</v>
      </c>
      <c r="C914" s="129">
        <v>90000</v>
      </c>
    </row>
    <row r="915" spans="1:3" s="83" customFormat="1" ht="18.75" customHeight="1" x14ac:dyDescent="0.2">
      <c r="A915" s="85">
        <v>415000</v>
      </c>
      <c r="B915" s="82" t="s">
        <v>314</v>
      </c>
      <c r="C915" s="130">
        <f>SUM(C916:C916)</f>
        <v>100000</v>
      </c>
    </row>
    <row r="916" spans="1:3" s="142" customFormat="1" ht="18.75" customHeight="1" x14ac:dyDescent="0.2">
      <c r="A916" s="43">
        <v>415200</v>
      </c>
      <c r="B916" s="80" t="s">
        <v>504</v>
      </c>
      <c r="C916" s="129">
        <v>100000</v>
      </c>
    </row>
    <row r="917" spans="1:3" s="71" customFormat="1" ht="18.75" customHeight="1" x14ac:dyDescent="0.2">
      <c r="A917" s="85">
        <v>510000</v>
      </c>
      <c r="B917" s="82" t="s">
        <v>401</v>
      </c>
      <c r="C917" s="130">
        <f>C918+C922</f>
        <v>2945400</v>
      </c>
    </row>
    <row r="918" spans="1:3" s="71" customFormat="1" ht="18.75" customHeight="1" x14ac:dyDescent="0.2">
      <c r="A918" s="85">
        <v>511000</v>
      </c>
      <c r="B918" s="82" t="s">
        <v>402</v>
      </c>
      <c r="C918" s="130">
        <f t="shared" ref="C918" si="161">SUM(C919:C921)</f>
        <v>2245400</v>
      </c>
    </row>
    <row r="919" spans="1:3" s="71" customFormat="1" ht="18.75" customHeight="1" x14ac:dyDescent="0.2">
      <c r="A919" s="84">
        <v>511100</v>
      </c>
      <c r="B919" s="80" t="s">
        <v>403</v>
      </c>
      <c r="C919" s="129">
        <v>550000</v>
      </c>
    </row>
    <row r="920" spans="1:3" s="71" customFormat="1" ht="18.75" customHeight="1" x14ac:dyDescent="0.2">
      <c r="A920" s="84">
        <v>511200</v>
      </c>
      <c r="B920" s="80" t="s">
        <v>404</v>
      </c>
      <c r="C920" s="129">
        <v>500000</v>
      </c>
    </row>
    <row r="921" spans="1:3" s="71" customFormat="1" ht="18.75" customHeight="1" x14ac:dyDescent="0.2">
      <c r="A921" s="84">
        <v>511300</v>
      </c>
      <c r="B921" s="80" t="s">
        <v>405</v>
      </c>
      <c r="C921" s="129">
        <v>1195400</v>
      </c>
    </row>
    <row r="922" spans="1:3" s="142" customFormat="1" ht="18.75" customHeight="1" x14ac:dyDescent="0.2">
      <c r="A922" s="85">
        <v>516000</v>
      </c>
      <c r="B922" s="82" t="s">
        <v>410</v>
      </c>
      <c r="C922" s="143">
        <f t="shared" ref="C922" si="162">C923</f>
        <v>700000</v>
      </c>
    </row>
    <row r="923" spans="1:3" s="142" customFormat="1" ht="18.75" customHeight="1" x14ac:dyDescent="0.2">
      <c r="A923" s="84">
        <v>516100</v>
      </c>
      <c r="B923" s="80" t="s">
        <v>410</v>
      </c>
      <c r="C923" s="129">
        <v>700000</v>
      </c>
    </row>
    <row r="924" spans="1:3" s="83" customFormat="1" ht="18.75" customHeight="1" x14ac:dyDescent="0.2">
      <c r="A924" s="85">
        <v>630000</v>
      </c>
      <c r="B924" s="82" t="s">
        <v>434</v>
      </c>
      <c r="C924" s="130">
        <f>C925+C928</f>
        <v>1350000</v>
      </c>
    </row>
    <row r="925" spans="1:3" s="83" customFormat="1" ht="18.75" customHeight="1" x14ac:dyDescent="0.2">
      <c r="A925" s="85">
        <v>631000</v>
      </c>
      <c r="B925" s="82" t="s">
        <v>382</v>
      </c>
      <c r="C925" s="130">
        <f>C926+C927</f>
        <v>75000</v>
      </c>
    </row>
    <row r="926" spans="1:3" s="142" customFormat="1" ht="18.75" customHeight="1" x14ac:dyDescent="0.2">
      <c r="A926" s="84">
        <v>631100</v>
      </c>
      <c r="B926" s="80" t="s">
        <v>436</v>
      </c>
      <c r="C926" s="129">
        <v>75000</v>
      </c>
    </row>
    <row r="927" spans="1:3" s="142" customFormat="1" ht="18.75" customHeight="1" x14ac:dyDescent="0.2">
      <c r="A927" s="84">
        <v>631900</v>
      </c>
      <c r="B927" s="80" t="s">
        <v>554</v>
      </c>
      <c r="C927" s="129">
        <v>0</v>
      </c>
    </row>
    <row r="928" spans="1:3" s="83" customFormat="1" ht="18.75" customHeight="1" x14ac:dyDescent="0.2">
      <c r="A928" s="85">
        <v>638000</v>
      </c>
      <c r="B928" s="82" t="s">
        <v>383</v>
      </c>
      <c r="C928" s="130">
        <f t="shared" ref="C928" si="163">C929</f>
        <v>1275000</v>
      </c>
    </row>
    <row r="929" spans="1:3" s="142" customFormat="1" ht="18.75" customHeight="1" x14ac:dyDescent="0.2">
      <c r="A929" s="84">
        <v>638100</v>
      </c>
      <c r="B929" s="80" t="s">
        <v>438</v>
      </c>
      <c r="C929" s="129">
        <v>1275000</v>
      </c>
    </row>
    <row r="930" spans="1:3" s="71" customFormat="1" ht="18.75" customHeight="1" x14ac:dyDescent="0.2">
      <c r="A930" s="132"/>
      <c r="B930" s="126" t="s">
        <v>470</v>
      </c>
      <c r="C930" s="131">
        <f>C896+C917+C924</f>
        <v>174047000</v>
      </c>
    </row>
    <row r="931" spans="1:3" s="71" customFormat="1" ht="18.75" customHeight="1" x14ac:dyDescent="0.2">
      <c r="A931" s="133"/>
      <c r="B931" s="144"/>
      <c r="C931" s="123"/>
    </row>
    <row r="932" spans="1:3" s="71" customFormat="1" ht="18.75" customHeight="1" x14ac:dyDescent="0.2">
      <c r="A932" s="88"/>
      <c r="B932" s="73"/>
      <c r="C932" s="129"/>
    </row>
    <row r="933" spans="1:3" s="71" customFormat="1" ht="18.75" customHeight="1" x14ac:dyDescent="0.2">
      <c r="A933" s="84" t="s">
        <v>806</v>
      </c>
      <c r="B933" s="82"/>
      <c r="C933" s="129"/>
    </row>
    <row r="934" spans="1:3" s="71" customFormat="1" ht="18.75" customHeight="1" x14ac:dyDescent="0.2">
      <c r="A934" s="84" t="s">
        <v>481</v>
      </c>
      <c r="B934" s="82"/>
      <c r="C934" s="129"/>
    </row>
    <row r="935" spans="1:3" s="71" customFormat="1" ht="18.75" customHeight="1" x14ac:dyDescent="0.2">
      <c r="A935" s="84" t="s">
        <v>570</v>
      </c>
      <c r="B935" s="82"/>
      <c r="C935" s="129"/>
    </row>
    <row r="936" spans="1:3" s="71" customFormat="1" ht="18.75" customHeight="1" x14ac:dyDescent="0.2">
      <c r="A936" s="84" t="s">
        <v>767</v>
      </c>
      <c r="B936" s="82"/>
      <c r="C936" s="129"/>
    </row>
    <row r="937" spans="1:3" s="71" customFormat="1" ht="18.75" customHeight="1" x14ac:dyDescent="0.2">
      <c r="A937" s="84"/>
      <c r="B937" s="75"/>
      <c r="C937" s="123"/>
    </row>
    <row r="938" spans="1:3" s="71" customFormat="1" ht="18.75" customHeight="1" x14ac:dyDescent="0.2">
      <c r="A938" s="85">
        <v>410000</v>
      </c>
      <c r="B938" s="77" t="s">
        <v>346</v>
      </c>
      <c r="C938" s="130">
        <f>C939+C944+C960+C969</f>
        <v>5404100</v>
      </c>
    </row>
    <row r="939" spans="1:3" s="71" customFormat="1" ht="18.75" customHeight="1" x14ac:dyDescent="0.2">
      <c r="A939" s="85">
        <v>411000</v>
      </c>
      <c r="B939" s="77" t="s">
        <v>445</v>
      </c>
      <c r="C939" s="130">
        <f t="shared" ref="C939" si="164">SUM(C940:C943)</f>
        <v>2172100</v>
      </c>
    </row>
    <row r="940" spans="1:3" s="71" customFormat="1" ht="18.75" customHeight="1" x14ac:dyDescent="0.2">
      <c r="A940" s="84">
        <v>411100</v>
      </c>
      <c r="B940" s="80" t="s">
        <v>347</v>
      </c>
      <c r="C940" s="129">
        <v>1960800</v>
      </c>
    </row>
    <row r="941" spans="1:3" s="71" customFormat="1" ht="18.75" customHeight="1" x14ac:dyDescent="0.2">
      <c r="A941" s="84">
        <v>411200</v>
      </c>
      <c r="B941" s="80" t="s">
        <v>456</v>
      </c>
      <c r="C941" s="129">
        <v>48000</v>
      </c>
    </row>
    <row r="942" spans="1:3" s="71" customFormat="1" ht="18.75" customHeight="1" x14ac:dyDescent="0.2">
      <c r="A942" s="84">
        <v>411300</v>
      </c>
      <c r="B942" s="80" t="s">
        <v>348</v>
      </c>
      <c r="C942" s="129">
        <v>126200</v>
      </c>
    </row>
    <row r="943" spans="1:3" s="71" customFormat="1" ht="18.75" customHeight="1" x14ac:dyDescent="0.2">
      <c r="A943" s="84">
        <v>411400</v>
      </c>
      <c r="B943" s="80" t="s">
        <v>349</v>
      </c>
      <c r="C943" s="129">
        <v>37100</v>
      </c>
    </row>
    <row r="944" spans="1:3" s="71" customFormat="1" ht="18.75" customHeight="1" x14ac:dyDescent="0.2">
      <c r="A944" s="85">
        <v>412000</v>
      </c>
      <c r="B944" s="82" t="s">
        <v>449</v>
      </c>
      <c r="C944" s="130">
        <f>SUM(C945:C959)</f>
        <v>1421000</v>
      </c>
    </row>
    <row r="945" spans="1:3" s="71" customFormat="1" ht="18.75" customHeight="1" x14ac:dyDescent="0.2">
      <c r="A945" s="84">
        <v>412100</v>
      </c>
      <c r="B945" s="80" t="s">
        <v>350</v>
      </c>
      <c r="C945" s="129">
        <v>7900</v>
      </c>
    </row>
    <row r="946" spans="1:3" s="71" customFormat="1" ht="18.75" customHeight="1" x14ac:dyDescent="0.2">
      <c r="A946" s="84">
        <v>412200</v>
      </c>
      <c r="B946" s="80" t="s">
        <v>457</v>
      </c>
      <c r="C946" s="129">
        <v>85000</v>
      </c>
    </row>
    <row r="947" spans="1:3" s="71" customFormat="1" ht="18.75" customHeight="1" x14ac:dyDescent="0.2">
      <c r="A947" s="84">
        <v>412300</v>
      </c>
      <c r="B947" s="80" t="s">
        <v>351</v>
      </c>
      <c r="C947" s="129">
        <v>21800</v>
      </c>
    </row>
    <row r="948" spans="1:3" s="71" customFormat="1" ht="18.75" customHeight="1" x14ac:dyDescent="0.2">
      <c r="A948" s="84">
        <v>412500</v>
      </c>
      <c r="B948" s="80" t="s">
        <v>353</v>
      </c>
      <c r="C948" s="129">
        <v>20000</v>
      </c>
    </row>
    <row r="949" spans="1:3" s="71" customFormat="1" ht="18.75" customHeight="1" x14ac:dyDescent="0.2">
      <c r="A949" s="84">
        <v>412600</v>
      </c>
      <c r="B949" s="80" t="s">
        <v>458</v>
      </c>
      <c r="C949" s="129">
        <v>28500</v>
      </c>
    </row>
    <row r="950" spans="1:3" s="71" customFormat="1" ht="18.75" customHeight="1" x14ac:dyDescent="0.2">
      <c r="A950" s="84">
        <v>412700</v>
      </c>
      <c r="B950" s="80" t="s">
        <v>446</v>
      </c>
      <c r="C950" s="129">
        <v>1020500</v>
      </c>
    </row>
    <row r="951" spans="1:3" s="71" customFormat="1" ht="18.75" customHeight="1" x14ac:dyDescent="0.2">
      <c r="A951" s="84">
        <v>412700</v>
      </c>
      <c r="B951" s="80" t="s">
        <v>540</v>
      </c>
      <c r="C951" s="129">
        <v>40000</v>
      </c>
    </row>
    <row r="952" spans="1:3" s="71" customFormat="1" ht="18.75" customHeight="1" x14ac:dyDescent="0.2">
      <c r="A952" s="84">
        <v>412700</v>
      </c>
      <c r="B952" s="80" t="s">
        <v>807</v>
      </c>
      <c r="C952" s="129">
        <v>10000</v>
      </c>
    </row>
    <row r="953" spans="1:3" s="71" customFormat="1" ht="18.75" customHeight="1" x14ac:dyDescent="0.2">
      <c r="A953" s="84">
        <v>412700</v>
      </c>
      <c r="B953" s="80" t="s">
        <v>808</v>
      </c>
      <c r="C953" s="129">
        <v>50000</v>
      </c>
    </row>
    <row r="954" spans="1:3" s="71" customFormat="1" ht="18.75" customHeight="1" x14ac:dyDescent="0.2">
      <c r="A954" s="84">
        <v>412900</v>
      </c>
      <c r="B954" s="124" t="s">
        <v>768</v>
      </c>
      <c r="C954" s="129">
        <v>2000</v>
      </c>
    </row>
    <row r="955" spans="1:3" s="71" customFormat="1" ht="18.75" customHeight="1" x14ac:dyDescent="0.2">
      <c r="A955" s="84">
        <v>412900</v>
      </c>
      <c r="B955" s="124" t="s">
        <v>534</v>
      </c>
      <c r="C955" s="129">
        <v>120000</v>
      </c>
    </row>
    <row r="956" spans="1:3" s="71" customFormat="1" ht="18.75" customHeight="1" x14ac:dyDescent="0.2">
      <c r="A956" s="84">
        <v>412900</v>
      </c>
      <c r="B956" s="124" t="s">
        <v>550</v>
      </c>
      <c r="C956" s="129">
        <v>3500</v>
      </c>
    </row>
    <row r="957" spans="1:3" s="71" customFormat="1" ht="18.75" customHeight="1" x14ac:dyDescent="0.2">
      <c r="A957" s="84">
        <v>412900</v>
      </c>
      <c r="B957" s="124" t="s">
        <v>551</v>
      </c>
      <c r="C957" s="129">
        <v>3000</v>
      </c>
    </row>
    <row r="958" spans="1:3" s="71" customFormat="1" ht="18.75" customHeight="1" x14ac:dyDescent="0.2">
      <c r="A958" s="84">
        <v>412900</v>
      </c>
      <c r="B958" s="80" t="s">
        <v>552</v>
      </c>
      <c r="C958" s="129">
        <v>4400</v>
      </c>
    </row>
    <row r="959" spans="1:3" s="71" customFormat="1" ht="18.75" customHeight="1" x14ac:dyDescent="0.2">
      <c r="A959" s="84">
        <v>412900</v>
      </c>
      <c r="B959" s="80" t="s">
        <v>536</v>
      </c>
      <c r="C959" s="129">
        <v>4400</v>
      </c>
    </row>
    <row r="960" spans="1:3" s="83" customFormat="1" ht="18.75" customHeight="1" x14ac:dyDescent="0.2">
      <c r="A960" s="85">
        <v>415000</v>
      </c>
      <c r="B960" s="82" t="s">
        <v>314</v>
      </c>
      <c r="C960" s="130">
        <f>SUM(C961:C968)</f>
        <v>1811000</v>
      </c>
    </row>
    <row r="961" spans="1:3" s="71" customFormat="1" ht="18.75" customHeight="1" x14ac:dyDescent="0.2">
      <c r="A961" s="84">
        <v>415200</v>
      </c>
      <c r="B961" s="80" t="s">
        <v>589</v>
      </c>
      <c r="C961" s="129">
        <v>40000.000000000007</v>
      </c>
    </row>
    <row r="962" spans="1:3" s="71" customFormat="1" ht="18.75" customHeight="1" x14ac:dyDescent="0.2">
      <c r="A962" s="84">
        <v>415200</v>
      </c>
      <c r="B962" s="80" t="s">
        <v>505</v>
      </c>
      <c r="C962" s="129">
        <v>650000</v>
      </c>
    </row>
    <row r="963" spans="1:3" s="71" customFormat="1" ht="18.75" customHeight="1" x14ac:dyDescent="0.2">
      <c r="A963" s="84">
        <v>415200</v>
      </c>
      <c r="B963" s="80" t="s">
        <v>730</v>
      </c>
      <c r="C963" s="129">
        <v>700000</v>
      </c>
    </row>
    <row r="964" spans="1:3" s="71" customFormat="1" ht="18.75" customHeight="1" x14ac:dyDescent="0.2">
      <c r="A964" s="84">
        <v>415200</v>
      </c>
      <c r="B964" s="80" t="s">
        <v>525</v>
      </c>
      <c r="C964" s="129">
        <v>100000</v>
      </c>
    </row>
    <row r="965" spans="1:3" s="71" customFormat="1" ht="18.75" customHeight="1" x14ac:dyDescent="0.2">
      <c r="A965" s="84">
        <v>415200</v>
      </c>
      <c r="B965" s="80" t="s">
        <v>590</v>
      </c>
      <c r="C965" s="129">
        <v>0</v>
      </c>
    </row>
    <row r="966" spans="1:3" s="71" customFormat="1" ht="18.75" customHeight="1" x14ac:dyDescent="0.2">
      <c r="A966" s="84">
        <v>415200</v>
      </c>
      <c r="B966" s="80" t="s">
        <v>506</v>
      </c>
      <c r="C966" s="129">
        <v>35000</v>
      </c>
    </row>
    <row r="967" spans="1:3" s="71" customFormat="1" ht="18.75" customHeight="1" x14ac:dyDescent="0.2">
      <c r="A967" s="84">
        <v>415200</v>
      </c>
      <c r="B967" s="80" t="s">
        <v>809</v>
      </c>
      <c r="C967" s="129">
        <v>30000</v>
      </c>
    </row>
    <row r="968" spans="1:3" s="71" customFormat="1" ht="18.75" customHeight="1" x14ac:dyDescent="0.2">
      <c r="A968" s="84">
        <v>415200</v>
      </c>
      <c r="B968" s="80" t="s">
        <v>507</v>
      </c>
      <c r="C968" s="129">
        <v>256000</v>
      </c>
    </row>
    <row r="969" spans="1:3" s="83" customFormat="1" ht="18.75" customHeight="1" x14ac:dyDescent="0.2">
      <c r="A969" s="85">
        <v>416000</v>
      </c>
      <c r="B969" s="82" t="s">
        <v>451</v>
      </c>
      <c r="C969" s="130">
        <f t="shared" ref="C969" si="165">SUM(C970:C973)</f>
        <v>0</v>
      </c>
    </row>
    <row r="970" spans="1:3" s="71" customFormat="1" ht="18.75" customHeight="1" x14ac:dyDescent="0.2">
      <c r="A970" s="84">
        <v>416100</v>
      </c>
      <c r="B970" s="80" t="s">
        <v>482</v>
      </c>
      <c r="C970" s="129">
        <v>0</v>
      </c>
    </row>
    <row r="971" spans="1:3" s="71" customFormat="1" ht="18.75" customHeight="1" x14ac:dyDescent="0.2">
      <c r="A971" s="84">
        <v>416100</v>
      </c>
      <c r="B971" s="80" t="s">
        <v>483</v>
      </c>
      <c r="C971" s="129">
        <v>0</v>
      </c>
    </row>
    <row r="972" spans="1:3" s="71" customFormat="1" ht="18.75" customHeight="1" x14ac:dyDescent="0.2">
      <c r="A972" s="84">
        <v>416100</v>
      </c>
      <c r="B972" s="80" t="s">
        <v>508</v>
      </c>
      <c r="C972" s="129">
        <v>0</v>
      </c>
    </row>
    <row r="973" spans="1:3" s="71" customFormat="1" ht="18.75" customHeight="1" x14ac:dyDescent="0.2">
      <c r="A973" s="84">
        <v>416100</v>
      </c>
      <c r="B973" s="80" t="s">
        <v>591</v>
      </c>
      <c r="C973" s="129">
        <v>0</v>
      </c>
    </row>
    <row r="974" spans="1:3" s="83" customFormat="1" ht="18.75" customHeight="1" x14ac:dyDescent="0.2">
      <c r="A974" s="85">
        <v>480000</v>
      </c>
      <c r="B974" s="82" t="s">
        <v>398</v>
      </c>
      <c r="C974" s="130">
        <f>C975+C978</f>
        <v>1744500</v>
      </c>
    </row>
    <row r="975" spans="1:3" s="83" customFormat="1" ht="18.75" customHeight="1" x14ac:dyDescent="0.2">
      <c r="A975" s="85">
        <v>487000</v>
      </c>
      <c r="B975" s="82" t="s">
        <v>444</v>
      </c>
      <c r="C975" s="130">
        <f>SUM(C976:C977)</f>
        <v>229500</v>
      </c>
    </row>
    <row r="976" spans="1:3" s="71" customFormat="1" ht="18.75" customHeight="1" x14ac:dyDescent="0.2">
      <c r="A976" s="84">
        <v>487300</v>
      </c>
      <c r="B976" s="80" t="s">
        <v>810</v>
      </c>
      <c r="C976" s="129">
        <v>199500</v>
      </c>
    </row>
    <row r="977" spans="1:3" s="71" customFormat="1" ht="18.75" customHeight="1" x14ac:dyDescent="0.2">
      <c r="A977" s="84">
        <v>487300</v>
      </c>
      <c r="B977" s="80" t="s">
        <v>731</v>
      </c>
      <c r="C977" s="129">
        <v>30000</v>
      </c>
    </row>
    <row r="978" spans="1:3" s="83" customFormat="1" ht="18.75" customHeight="1" x14ac:dyDescent="0.2">
      <c r="A978" s="85">
        <v>488000</v>
      </c>
      <c r="B978" s="82" t="s">
        <v>362</v>
      </c>
      <c r="C978" s="130">
        <f>SUM(C979:C984)</f>
        <v>1515000</v>
      </c>
    </row>
    <row r="979" spans="1:3" s="71" customFormat="1" ht="18.75" customHeight="1" x14ac:dyDescent="0.2">
      <c r="A979" s="84">
        <v>488100</v>
      </c>
      <c r="B979" s="80" t="s">
        <v>811</v>
      </c>
      <c r="C979" s="129">
        <v>0</v>
      </c>
    </row>
    <row r="980" spans="1:3" s="71" customFormat="1" ht="18.75" customHeight="1" x14ac:dyDescent="0.2">
      <c r="A980" s="84">
        <v>488100</v>
      </c>
      <c r="B980" s="80" t="s">
        <v>362</v>
      </c>
      <c r="C980" s="129">
        <v>100000</v>
      </c>
    </row>
    <row r="981" spans="1:3" s="71" customFormat="1" ht="18.75" customHeight="1" x14ac:dyDescent="0.2">
      <c r="A981" s="84">
        <v>488100</v>
      </c>
      <c r="B981" s="80" t="s">
        <v>526</v>
      </c>
      <c r="C981" s="129">
        <v>800000</v>
      </c>
    </row>
    <row r="982" spans="1:3" s="71" customFormat="1" ht="36.75" customHeight="1" x14ac:dyDescent="0.2">
      <c r="A982" s="84">
        <v>488100</v>
      </c>
      <c r="B982" s="80" t="s">
        <v>812</v>
      </c>
      <c r="C982" s="129">
        <v>125000</v>
      </c>
    </row>
    <row r="983" spans="1:3" s="71" customFormat="1" ht="18.75" customHeight="1" x14ac:dyDescent="0.2">
      <c r="A983" s="84">
        <v>488100</v>
      </c>
      <c r="B983" s="80" t="s">
        <v>813</v>
      </c>
      <c r="C983" s="129">
        <v>0</v>
      </c>
    </row>
    <row r="984" spans="1:3" s="71" customFormat="1" ht="18.75" customHeight="1" x14ac:dyDescent="0.2">
      <c r="A984" s="84">
        <v>488100</v>
      </c>
      <c r="B984" s="80" t="s">
        <v>814</v>
      </c>
      <c r="C984" s="129">
        <v>490000</v>
      </c>
    </row>
    <row r="985" spans="1:3" s="71" customFormat="1" ht="18.75" customHeight="1" x14ac:dyDescent="0.2">
      <c r="A985" s="85">
        <v>510000</v>
      </c>
      <c r="B985" s="82" t="s">
        <v>401</v>
      </c>
      <c r="C985" s="130">
        <f t="shared" ref="C985" si="166">C986+C988</f>
        <v>68000</v>
      </c>
    </row>
    <row r="986" spans="1:3" s="71" customFormat="1" ht="18.75" customHeight="1" x14ac:dyDescent="0.2">
      <c r="A986" s="85">
        <v>511000</v>
      </c>
      <c r="B986" s="82" t="s">
        <v>402</v>
      </c>
      <c r="C986" s="130">
        <f t="shared" ref="C986" si="167">SUM(C987:C987)</f>
        <v>60000</v>
      </c>
    </row>
    <row r="987" spans="1:3" s="71" customFormat="1" ht="18.75" customHeight="1" x14ac:dyDescent="0.2">
      <c r="A987" s="84">
        <v>511300</v>
      </c>
      <c r="B987" s="80" t="s">
        <v>405</v>
      </c>
      <c r="C987" s="129">
        <v>60000</v>
      </c>
    </row>
    <row r="988" spans="1:3" s="71" customFormat="1" ht="18.75" customHeight="1" x14ac:dyDescent="0.2">
      <c r="A988" s="85">
        <v>516000</v>
      </c>
      <c r="B988" s="82" t="s">
        <v>410</v>
      </c>
      <c r="C988" s="130">
        <f t="shared" ref="C988" si="168">SUM(C989)</f>
        <v>8000</v>
      </c>
    </row>
    <row r="989" spans="1:3" s="71" customFormat="1" ht="18.75" customHeight="1" x14ac:dyDescent="0.2">
      <c r="A989" s="84">
        <v>516100</v>
      </c>
      <c r="B989" s="80" t="s">
        <v>410</v>
      </c>
      <c r="C989" s="129">
        <v>8000</v>
      </c>
    </row>
    <row r="990" spans="1:3" s="83" customFormat="1" ht="18.75" customHeight="1" x14ac:dyDescent="0.2">
      <c r="A990" s="85">
        <v>630000</v>
      </c>
      <c r="B990" s="82" t="s">
        <v>434</v>
      </c>
      <c r="C990" s="130">
        <f t="shared" ref="C990" si="169">C991+C993</f>
        <v>40000</v>
      </c>
    </row>
    <row r="991" spans="1:3" s="83" customFormat="1" ht="18.75" customHeight="1" x14ac:dyDescent="0.2">
      <c r="A991" s="85">
        <v>631000</v>
      </c>
      <c r="B991" s="82" t="s">
        <v>382</v>
      </c>
      <c r="C991" s="130">
        <f t="shared" ref="C991" si="170">C992</f>
        <v>0</v>
      </c>
    </row>
    <row r="992" spans="1:3" s="71" customFormat="1" ht="18.75" customHeight="1" x14ac:dyDescent="0.2">
      <c r="A992" s="43">
        <v>631900</v>
      </c>
      <c r="B992" s="80" t="s">
        <v>554</v>
      </c>
      <c r="C992" s="129">
        <v>0</v>
      </c>
    </row>
    <row r="993" spans="1:3" s="83" customFormat="1" ht="18.75" customHeight="1" x14ac:dyDescent="0.2">
      <c r="A993" s="85">
        <v>638000</v>
      </c>
      <c r="B993" s="82" t="s">
        <v>383</v>
      </c>
      <c r="C993" s="130">
        <f t="shared" ref="C993" si="171">C994</f>
        <v>40000</v>
      </c>
    </row>
    <row r="994" spans="1:3" s="71" customFormat="1" ht="18.75" customHeight="1" x14ac:dyDescent="0.2">
      <c r="A994" s="84">
        <v>638100</v>
      </c>
      <c r="B994" s="80" t="s">
        <v>438</v>
      </c>
      <c r="C994" s="129">
        <v>40000</v>
      </c>
    </row>
    <row r="995" spans="1:3" s="71" customFormat="1" ht="18.75" customHeight="1" x14ac:dyDescent="0.2">
      <c r="A995" s="132"/>
      <c r="B995" s="126" t="s">
        <v>470</v>
      </c>
      <c r="C995" s="131">
        <f>C938+C974+C985+C990</f>
        <v>7256600</v>
      </c>
    </row>
    <row r="996" spans="1:3" s="71" customFormat="1" ht="18.75" customHeight="1" x14ac:dyDescent="0.2">
      <c r="A996" s="133"/>
      <c r="B996" s="73"/>
      <c r="C996" s="129"/>
    </row>
    <row r="997" spans="1:3" s="71" customFormat="1" ht="18.75" customHeight="1" x14ac:dyDescent="0.2">
      <c r="A997" s="88"/>
      <c r="B997" s="73"/>
      <c r="C997" s="129"/>
    </row>
    <row r="998" spans="1:3" s="71" customFormat="1" ht="18.75" customHeight="1" x14ac:dyDescent="0.2">
      <c r="A998" s="84" t="s">
        <v>815</v>
      </c>
      <c r="B998" s="82"/>
      <c r="C998" s="129"/>
    </row>
    <row r="999" spans="1:3" s="71" customFormat="1" ht="18.75" customHeight="1" x14ac:dyDescent="0.2">
      <c r="A999" s="84" t="s">
        <v>481</v>
      </c>
      <c r="B999" s="82"/>
      <c r="C999" s="129"/>
    </row>
    <row r="1000" spans="1:3" s="71" customFormat="1" ht="18.75" customHeight="1" x14ac:dyDescent="0.2">
      <c r="A1000" s="84" t="s">
        <v>571</v>
      </c>
      <c r="B1000" s="82"/>
      <c r="C1000" s="129"/>
    </row>
    <row r="1001" spans="1:3" s="71" customFormat="1" ht="18.75" customHeight="1" x14ac:dyDescent="0.2">
      <c r="A1001" s="84" t="s">
        <v>816</v>
      </c>
      <c r="B1001" s="82"/>
      <c r="C1001" s="129"/>
    </row>
    <row r="1002" spans="1:3" s="71" customFormat="1" ht="18.75" customHeight="1" x14ac:dyDescent="0.2">
      <c r="A1002" s="84"/>
      <c r="B1002" s="75"/>
      <c r="C1002" s="123"/>
    </row>
    <row r="1003" spans="1:3" s="71" customFormat="1" ht="18.75" customHeight="1" x14ac:dyDescent="0.2">
      <c r="A1003" s="85">
        <v>410000</v>
      </c>
      <c r="B1003" s="77" t="s">
        <v>346</v>
      </c>
      <c r="C1003" s="130">
        <f>C1004+C1009+C1022</f>
        <v>209523700</v>
      </c>
    </row>
    <row r="1004" spans="1:3" s="71" customFormat="1" ht="18.75" customHeight="1" x14ac:dyDescent="0.2">
      <c r="A1004" s="85">
        <v>411000</v>
      </c>
      <c r="B1004" s="77" t="s">
        <v>445</v>
      </c>
      <c r="C1004" s="130">
        <f t="shared" ref="C1004" si="172">SUM(C1005:C1008)</f>
        <v>191893000</v>
      </c>
    </row>
    <row r="1005" spans="1:3" s="71" customFormat="1" ht="18.75" customHeight="1" x14ac:dyDescent="0.2">
      <c r="A1005" s="84">
        <v>411100</v>
      </c>
      <c r="B1005" s="80" t="s">
        <v>347</v>
      </c>
      <c r="C1005" s="129">
        <v>179500000</v>
      </c>
    </row>
    <row r="1006" spans="1:3" s="71" customFormat="1" ht="18.75" customHeight="1" x14ac:dyDescent="0.2">
      <c r="A1006" s="84">
        <v>411200</v>
      </c>
      <c r="B1006" s="80" t="s">
        <v>456</v>
      </c>
      <c r="C1006" s="129">
        <v>5346000</v>
      </c>
    </row>
    <row r="1007" spans="1:3" s="71" customFormat="1" ht="18.75" customHeight="1" x14ac:dyDescent="0.2">
      <c r="A1007" s="84">
        <v>411300</v>
      </c>
      <c r="B1007" s="80" t="s">
        <v>348</v>
      </c>
      <c r="C1007" s="129">
        <v>5047000</v>
      </c>
    </row>
    <row r="1008" spans="1:3" s="71" customFormat="1" ht="18.75" customHeight="1" x14ac:dyDescent="0.2">
      <c r="A1008" s="84">
        <v>411400</v>
      </c>
      <c r="B1008" s="80" t="s">
        <v>349</v>
      </c>
      <c r="C1008" s="129">
        <v>2000000</v>
      </c>
    </row>
    <row r="1009" spans="1:3" s="71" customFormat="1" ht="18.75" customHeight="1" x14ac:dyDescent="0.2">
      <c r="A1009" s="85">
        <v>412000</v>
      </c>
      <c r="B1009" s="82" t="s">
        <v>449</v>
      </c>
      <c r="C1009" s="130">
        <f>SUM(C1010:C1021)</f>
        <v>13330700</v>
      </c>
    </row>
    <row r="1010" spans="1:3" s="71" customFormat="1" ht="18.75" customHeight="1" x14ac:dyDescent="0.2">
      <c r="A1010" s="84">
        <v>412100</v>
      </c>
      <c r="B1010" s="80" t="s">
        <v>350</v>
      </c>
      <c r="C1010" s="129">
        <v>6000</v>
      </c>
    </row>
    <row r="1011" spans="1:3" s="71" customFormat="1" ht="18.75" customHeight="1" x14ac:dyDescent="0.2">
      <c r="A1011" s="84">
        <v>412200</v>
      </c>
      <c r="B1011" s="80" t="s">
        <v>457</v>
      </c>
      <c r="C1011" s="129">
        <v>6440700</v>
      </c>
    </row>
    <row r="1012" spans="1:3" s="71" customFormat="1" ht="18.75" customHeight="1" x14ac:dyDescent="0.2">
      <c r="A1012" s="84">
        <v>412300</v>
      </c>
      <c r="B1012" s="80" t="s">
        <v>351</v>
      </c>
      <c r="C1012" s="129">
        <v>1320000</v>
      </c>
    </row>
    <row r="1013" spans="1:3" s="71" customFormat="1" ht="18.75" customHeight="1" x14ac:dyDescent="0.2">
      <c r="A1013" s="84">
        <v>412300</v>
      </c>
      <c r="B1013" s="80" t="s">
        <v>541</v>
      </c>
      <c r="C1013" s="129">
        <v>980000</v>
      </c>
    </row>
    <row r="1014" spans="1:3" s="71" customFormat="1" ht="18.75" customHeight="1" x14ac:dyDescent="0.2">
      <c r="A1014" s="84">
        <v>412400</v>
      </c>
      <c r="B1014" s="80" t="s">
        <v>352</v>
      </c>
      <c r="C1014" s="129">
        <v>400000</v>
      </c>
    </row>
    <row r="1015" spans="1:3" s="71" customFormat="1" ht="18.75" customHeight="1" x14ac:dyDescent="0.2">
      <c r="A1015" s="84">
        <v>412500</v>
      </c>
      <c r="B1015" s="80" t="s">
        <v>353</v>
      </c>
      <c r="C1015" s="129">
        <v>750000</v>
      </c>
    </row>
    <row r="1016" spans="1:3" s="71" customFormat="1" ht="18.75" customHeight="1" x14ac:dyDescent="0.2">
      <c r="A1016" s="84">
        <v>412600</v>
      </c>
      <c r="B1016" s="80" t="s">
        <v>458</v>
      </c>
      <c r="C1016" s="129">
        <v>320000</v>
      </c>
    </row>
    <row r="1017" spans="1:3" s="71" customFormat="1" ht="18.75" customHeight="1" x14ac:dyDescent="0.2">
      <c r="A1017" s="84">
        <v>412700</v>
      </c>
      <c r="B1017" s="80" t="s">
        <v>446</v>
      </c>
      <c r="C1017" s="129">
        <v>700000</v>
      </c>
    </row>
    <row r="1018" spans="1:3" s="71" customFormat="1" ht="18.75" customHeight="1" x14ac:dyDescent="0.2">
      <c r="A1018" s="84">
        <v>412900</v>
      </c>
      <c r="B1018" s="124" t="s">
        <v>534</v>
      </c>
      <c r="C1018" s="129">
        <v>1804000</v>
      </c>
    </row>
    <row r="1019" spans="1:3" s="71" customFormat="1" ht="18.75" customHeight="1" x14ac:dyDescent="0.2">
      <c r="A1019" s="84">
        <v>412900</v>
      </c>
      <c r="B1019" s="124" t="s">
        <v>551</v>
      </c>
      <c r="C1019" s="129">
        <v>50000</v>
      </c>
    </row>
    <row r="1020" spans="1:3" s="71" customFormat="1" ht="18.75" customHeight="1" x14ac:dyDescent="0.2">
      <c r="A1020" s="84">
        <v>412900</v>
      </c>
      <c r="B1020" s="80" t="s">
        <v>552</v>
      </c>
      <c r="C1020" s="129">
        <v>440000</v>
      </c>
    </row>
    <row r="1021" spans="1:3" s="71" customFormat="1" ht="18.75" customHeight="1" x14ac:dyDescent="0.2">
      <c r="A1021" s="84">
        <v>412900</v>
      </c>
      <c r="B1021" s="80" t="s">
        <v>536</v>
      </c>
      <c r="C1021" s="129">
        <v>120000</v>
      </c>
    </row>
    <row r="1022" spans="1:3" s="83" customFormat="1" ht="18.75" customHeight="1" x14ac:dyDescent="0.2">
      <c r="A1022" s="85">
        <v>416000</v>
      </c>
      <c r="B1022" s="82" t="s">
        <v>451</v>
      </c>
      <c r="C1022" s="130">
        <f t="shared" ref="C1022" si="173">SUM(C1023:C1023)</f>
        <v>4300000</v>
      </c>
    </row>
    <row r="1023" spans="1:3" s="71" customFormat="1" ht="18.75" customHeight="1" x14ac:dyDescent="0.2">
      <c r="A1023" s="84">
        <v>416300</v>
      </c>
      <c r="B1023" s="80" t="s">
        <v>732</v>
      </c>
      <c r="C1023" s="129">
        <v>4300000</v>
      </c>
    </row>
    <row r="1024" spans="1:3" s="71" customFormat="1" ht="18.75" customHeight="1" x14ac:dyDescent="0.2">
      <c r="A1024" s="85">
        <v>510000</v>
      </c>
      <c r="B1024" s="82" t="s">
        <v>401</v>
      </c>
      <c r="C1024" s="130">
        <f t="shared" ref="C1024" si="174">C1025</f>
        <v>1800000</v>
      </c>
    </row>
    <row r="1025" spans="1:3" s="71" customFormat="1" ht="18.75" customHeight="1" x14ac:dyDescent="0.2">
      <c r="A1025" s="85">
        <v>511000</v>
      </c>
      <c r="B1025" s="82" t="s">
        <v>402</v>
      </c>
      <c r="C1025" s="130">
        <f>SUM(C1026:C1027)</f>
        <v>1800000</v>
      </c>
    </row>
    <row r="1026" spans="1:3" s="71" customFormat="1" ht="18.75" customHeight="1" x14ac:dyDescent="0.2">
      <c r="A1026" s="43">
        <v>511200</v>
      </c>
      <c r="B1026" s="80" t="s">
        <v>404</v>
      </c>
      <c r="C1026" s="129">
        <v>1400000</v>
      </c>
    </row>
    <row r="1027" spans="1:3" s="71" customFormat="1" ht="18.75" customHeight="1" x14ac:dyDescent="0.2">
      <c r="A1027" s="84">
        <v>511300</v>
      </c>
      <c r="B1027" s="80" t="s">
        <v>405</v>
      </c>
      <c r="C1027" s="129">
        <v>400000</v>
      </c>
    </row>
    <row r="1028" spans="1:3" s="83" customFormat="1" ht="18.75" customHeight="1" x14ac:dyDescent="0.2">
      <c r="A1028" s="85">
        <v>630000</v>
      </c>
      <c r="B1028" s="82" t="s">
        <v>434</v>
      </c>
      <c r="C1028" s="130">
        <f t="shared" ref="C1028" si="175">C1029+C1031</f>
        <v>4413000</v>
      </c>
    </row>
    <row r="1029" spans="1:3" s="83" customFormat="1" ht="18.75" customHeight="1" x14ac:dyDescent="0.2">
      <c r="A1029" s="85">
        <v>631000</v>
      </c>
      <c r="B1029" s="82" t="s">
        <v>382</v>
      </c>
      <c r="C1029" s="130">
        <f t="shared" ref="C1029" si="176">C1030</f>
        <v>0</v>
      </c>
    </row>
    <row r="1030" spans="1:3" s="71" customFormat="1" ht="18.75" customHeight="1" x14ac:dyDescent="0.2">
      <c r="A1030" s="84">
        <v>631900</v>
      </c>
      <c r="B1030" s="80" t="s">
        <v>554</v>
      </c>
      <c r="C1030" s="129">
        <v>0</v>
      </c>
    </row>
    <row r="1031" spans="1:3" s="83" customFormat="1" ht="18.75" customHeight="1" x14ac:dyDescent="0.2">
      <c r="A1031" s="85">
        <v>638000</v>
      </c>
      <c r="B1031" s="82" t="s">
        <v>383</v>
      </c>
      <c r="C1031" s="130">
        <f t="shared" ref="C1031" si="177">C1032</f>
        <v>4413000</v>
      </c>
    </row>
    <row r="1032" spans="1:3" s="71" customFormat="1" ht="18.75" customHeight="1" x14ac:dyDescent="0.2">
      <c r="A1032" s="84">
        <v>638100</v>
      </c>
      <c r="B1032" s="80" t="s">
        <v>438</v>
      </c>
      <c r="C1032" s="129">
        <v>4413000</v>
      </c>
    </row>
    <row r="1033" spans="1:3" s="71" customFormat="1" ht="18.75" customHeight="1" x14ac:dyDescent="0.2">
      <c r="A1033" s="111"/>
      <c r="B1033" s="126" t="s">
        <v>470</v>
      </c>
      <c r="C1033" s="131">
        <f>C1003+C1024+C1028</f>
        <v>215736700</v>
      </c>
    </row>
    <row r="1034" spans="1:3" s="71" customFormat="1" ht="18.75" customHeight="1" x14ac:dyDescent="0.2">
      <c r="A1034" s="94"/>
      <c r="B1034" s="73"/>
      <c r="C1034" s="123"/>
    </row>
    <row r="1035" spans="1:3" s="71" customFormat="1" ht="18.75" customHeight="1" x14ac:dyDescent="0.2">
      <c r="A1035" s="88"/>
      <c r="B1035" s="73"/>
      <c r="C1035" s="129"/>
    </row>
    <row r="1036" spans="1:3" s="71" customFormat="1" ht="18.75" customHeight="1" x14ac:dyDescent="0.2">
      <c r="A1036" s="84" t="s">
        <v>817</v>
      </c>
      <c r="B1036" s="82"/>
      <c r="C1036" s="129"/>
    </row>
    <row r="1037" spans="1:3" s="71" customFormat="1" ht="18.75" customHeight="1" x14ac:dyDescent="0.2">
      <c r="A1037" s="84" t="s">
        <v>481</v>
      </c>
      <c r="B1037" s="82"/>
      <c r="C1037" s="129"/>
    </row>
    <row r="1038" spans="1:3" s="71" customFormat="1" ht="18.75" customHeight="1" x14ac:dyDescent="0.2">
      <c r="A1038" s="84" t="s">
        <v>592</v>
      </c>
      <c r="B1038" s="82"/>
      <c r="C1038" s="129"/>
    </row>
    <row r="1039" spans="1:3" s="71" customFormat="1" ht="18.75" customHeight="1" x14ac:dyDescent="0.2">
      <c r="A1039" s="84" t="s">
        <v>818</v>
      </c>
      <c r="B1039" s="82"/>
      <c r="C1039" s="129"/>
    </row>
    <row r="1040" spans="1:3" s="71" customFormat="1" ht="18.75" customHeight="1" x14ac:dyDescent="0.2">
      <c r="A1040" s="84"/>
      <c r="B1040" s="75"/>
      <c r="C1040" s="123"/>
    </row>
    <row r="1041" spans="1:3" s="71" customFormat="1" ht="18.75" customHeight="1" x14ac:dyDescent="0.2">
      <c r="A1041" s="85">
        <v>410000</v>
      </c>
      <c r="B1041" s="77" t="s">
        <v>346</v>
      </c>
      <c r="C1041" s="130">
        <f t="shared" ref="C1041" si="178">C1042+C1047</f>
        <v>79735000</v>
      </c>
    </row>
    <row r="1042" spans="1:3" s="71" customFormat="1" ht="18.75" customHeight="1" x14ac:dyDescent="0.2">
      <c r="A1042" s="85">
        <v>411000</v>
      </c>
      <c r="B1042" s="77" t="s">
        <v>445</v>
      </c>
      <c r="C1042" s="130">
        <f t="shared" ref="C1042" si="179">SUM(C1043:C1046)</f>
        <v>79300000</v>
      </c>
    </row>
    <row r="1043" spans="1:3" s="71" customFormat="1" ht="18.75" customHeight="1" x14ac:dyDescent="0.2">
      <c r="A1043" s="84">
        <v>411100</v>
      </c>
      <c r="B1043" s="80" t="s">
        <v>347</v>
      </c>
      <c r="C1043" s="129">
        <v>76850000</v>
      </c>
    </row>
    <row r="1044" spans="1:3" s="71" customFormat="1" ht="18.75" customHeight="1" x14ac:dyDescent="0.2">
      <c r="A1044" s="84">
        <v>411200</v>
      </c>
      <c r="B1044" s="80" t="s">
        <v>456</v>
      </c>
      <c r="C1044" s="129">
        <v>150000</v>
      </c>
    </row>
    <row r="1045" spans="1:3" s="71" customFormat="1" ht="18.75" customHeight="1" x14ac:dyDescent="0.2">
      <c r="A1045" s="84">
        <v>411300</v>
      </c>
      <c r="B1045" s="80" t="s">
        <v>348</v>
      </c>
      <c r="C1045" s="129">
        <v>1700000</v>
      </c>
    </row>
    <row r="1046" spans="1:3" s="71" customFormat="1" ht="18.75" customHeight="1" x14ac:dyDescent="0.2">
      <c r="A1046" s="84">
        <v>411400</v>
      </c>
      <c r="B1046" s="80" t="s">
        <v>349</v>
      </c>
      <c r="C1046" s="129">
        <v>600000</v>
      </c>
    </row>
    <row r="1047" spans="1:3" s="71" customFormat="1" ht="18.75" customHeight="1" x14ac:dyDescent="0.2">
      <c r="A1047" s="85">
        <v>412000</v>
      </c>
      <c r="B1047" s="82" t="s">
        <v>449</v>
      </c>
      <c r="C1047" s="130">
        <f t="shared" ref="C1047" si="180">SUM(C1048:C1049)</f>
        <v>435000</v>
      </c>
    </row>
    <row r="1048" spans="1:3" s="71" customFormat="1" ht="18.75" customHeight="1" x14ac:dyDescent="0.2">
      <c r="A1048" s="84">
        <v>412900</v>
      </c>
      <c r="B1048" s="124" t="s">
        <v>534</v>
      </c>
      <c r="C1048" s="129">
        <v>300000</v>
      </c>
    </row>
    <row r="1049" spans="1:3" s="71" customFormat="1" ht="18.75" customHeight="1" x14ac:dyDescent="0.2">
      <c r="A1049" s="84">
        <v>412900</v>
      </c>
      <c r="B1049" s="80" t="s">
        <v>552</v>
      </c>
      <c r="C1049" s="129">
        <v>135000</v>
      </c>
    </row>
    <row r="1050" spans="1:3" s="83" customFormat="1" ht="18.75" customHeight="1" x14ac:dyDescent="0.2">
      <c r="A1050" s="85">
        <v>510000</v>
      </c>
      <c r="B1050" s="82" t="s">
        <v>401</v>
      </c>
      <c r="C1050" s="130">
        <f t="shared" ref="C1050" si="181">C1051</f>
        <v>0</v>
      </c>
    </row>
    <row r="1051" spans="1:3" s="83" customFormat="1" ht="18.75" customHeight="1" x14ac:dyDescent="0.2">
      <c r="A1051" s="85">
        <v>511000</v>
      </c>
      <c r="B1051" s="82" t="s">
        <v>402</v>
      </c>
      <c r="C1051" s="130">
        <f t="shared" ref="C1051" si="182">SUM(C1052:C1053)</f>
        <v>0</v>
      </c>
    </row>
    <row r="1052" spans="1:3" s="71" customFormat="1" ht="18.75" customHeight="1" x14ac:dyDescent="0.2">
      <c r="A1052" s="43">
        <v>511200</v>
      </c>
      <c r="B1052" s="80" t="s">
        <v>404</v>
      </c>
      <c r="C1052" s="129">
        <v>0</v>
      </c>
    </row>
    <row r="1053" spans="1:3" s="71" customFormat="1" ht="18.75" customHeight="1" x14ac:dyDescent="0.2">
      <c r="A1053" s="84">
        <v>511300</v>
      </c>
      <c r="B1053" s="80" t="s">
        <v>405</v>
      </c>
      <c r="C1053" s="129">
        <v>0</v>
      </c>
    </row>
    <row r="1054" spans="1:3" s="83" customFormat="1" ht="18.75" customHeight="1" x14ac:dyDescent="0.2">
      <c r="A1054" s="85">
        <v>630000</v>
      </c>
      <c r="B1054" s="82" t="s">
        <v>434</v>
      </c>
      <c r="C1054" s="130">
        <f t="shared" ref="C1054" si="183">C1055+C1057</f>
        <v>1500000</v>
      </c>
    </row>
    <row r="1055" spans="1:3" s="83" customFormat="1" ht="18.75" customHeight="1" x14ac:dyDescent="0.2">
      <c r="A1055" s="85">
        <v>631000</v>
      </c>
      <c r="B1055" s="82" t="s">
        <v>382</v>
      </c>
      <c r="C1055" s="130">
        <f t="shared" ref="C1055" si="184">C1056</f>
        <v>0</v>
      </c>
    </row>
    <row r="1056" spans="1:3" s="71" customFormat="1" ht="18.75" customHeight="1" x14ac:dyDescent="0.2">
      <c r="A1056" s="84">
        <v>631900</v>
      </c>
      <c r="B1056" s="80" t="s">
        <v>554</v>
      </c>
      <c r="C1056" s="129">
        <v>0</v>
      </c>
    </row>
    <row r="1057" spans="1:3" s="83" customFormat="1" ht="18.75" customHeight="1" x14ac:dyDescent="0.2">
      <c r="A1057" s="85">
        <v>638000</v>
      </c>
      <c r="B1057" s="82" t="s">
        <v>383</v>
      </c>
      <c r="C1057" s="130">
        <f t="shared" ref="C1057" si="185">C1058</f>
        <v>1500000</v>
      </c>
    </row>
    <row r="1058" spans="1:3" s="71" customFormat="1" ht="18.75" customHeight="1" x14ac:dyDescent="0.2">
      <c r="A1058" s="84">
        <v>638100</v>
      </c>
      <c r="B1058" s="80" t="s">
        <v>438</v>
      </c>
      <c r="C1058" s="129">
        <v>1500000</v>
      </c>
    </row>
    <row r="1059" spans="1:3" s="71" customFormat="1" ht="18.75" customHeight="1" x14ac:dyDescent="0.2">
      <c r="A1059" s="132"/>
      <c r="B1059" s="126" t="s">
        <v>470</v>
      </c>
      <c r="C1059" s="131">
        <f>C1041+C1050+C1054</f>
        <v>81235000</v>
      </c>
    </row>
    <row r="1060" spans="1:3" s="71" customFormat="1" ht="18.75" customHeight="1" x14ac:dyDescent="0.2">
      <c r="A1060" s="133"/>
      <c r="B1060" s="73"/>
      <c r="C1060" s="123"/>
    </row>
    <row r="1061" spans="1:3" s="71" customFormat="1" ht="18.75" customHeight="1" x14ac:dyDescent="0.2">
      <c r="A1061" s="88"/>
      <c r="B1061" s="73"/>
      <c r="C1061" s="129"/>
    </row>
    <row r="1062" spans="1:3" s="71" customFormat="1" ht="18.75" customHeight="1" x14ac:dyDescent="0.2">
      <c r="A1062" s="84" t="s">
        <v>819</v>
      </c>
      <c r="B1062" s="82"/>
      <c r="C1062" s="129"/>
    </row>
    <row r="1063" spans="1:3" s="71" customFormat="1" ht="18.75" customHeight="1" x14ac:dyDescent="0.2">
      <c r="A1063" s="84" t="s">
        <v>481</v>
      </c>
      <c r="B1063" s="82"/>
      <c r="C1063" s="129"/>
    </row>
    <row r="1064" spans="1:3" s="71" customFormat="1" ht="18.75" customHeight="1" x14ac:dyDescent="0.2">
      <c r="A1064" s="84" t="s">
        <v>573</v>
      </c>
      <c r="B1064" s="82"/>
      <c r="C1064" s="129"/>
    </row>
    <row r="1065" spans="1:3" s="71" customFormat="1" ht="18.75" customHeight="1" x14ac:dyDescent="0.2">
      <c r="A1065" s="84" t="s">
        <v>767</v>
      </c>
      <c r="B1065" s="82"/>
      <c r="C1065" s="129"/>
    </row>
    <row r="1066" spans="1:3" s="71" customFormat="1" ht="18.75" customHeight="1" x14ac:dyDescent="0.2">
      <c r="A1066" s="84"/>
      <c r="B1066" s="75"/>
      <c r="C1066" s="123"/>
    </row>
    <row r="1067" spans="1:3" s="71" customFormat="1" ht="18.75" customHeight="1" x14ac:dyDescent="0.2">
      <c r="A1067" s="85">
        <v>410000</v>
      </c>
      <c r="B1067" s="77" t="s">
        <v>346</v>
      </c>
      <c r="C1067" s="130">
        <f>C1068+C1073+C1084</f>
        <v>1567700</v>
      </c>
    </row>
    <row r="1068" spans="1:3" s="71" customFormat="1" ht="18.75" customHeight="1" x14ac:dyDescent="0.2">
      <c r="A1068" s="85">
        <v>411000</v>
      </c>
      <c r="B1068" s="77" t="s">
        <v>445</v>
      </c>
      <c r="C1068" s="130">
        <f t="shared" ref="C1068" si="186">SUM(C1069:C1072)</f>
        <v>1350500</v>
      </c>
    </row>
    <row r="1069" spans="1:3" s="71" customFormat="1" ht="18.75" customHeight="1" x14ac:dyDescent="0.2">
      <c r="A1069" s="84">
        <v>411100</v>
      </c>
      <c r="B1069" s="80" t="s">
        <v>347</v>
      </c>
      <c r="C1069" s="129">
        <v>1290900</v>
      </c>
    </row>
    <row r="1070" spans="1:3" s="71" customFormat="1" ht="18.75" customHeight="1" x14ac:dyDescent="0.2">
      <c r="A1070" s="84">
        <v>411200</v>
      </c>
      <c r="B1070" s="80" t="s">
        <v>456</v>
      </c>
      <c r="C1070" s="129">
        <v>43000</v>
      </c>
    </row>
    <row r="1071" spans="1:3" s="71" customFormat="1" ht="18.75" customHeight="1" x14ac:dyDescent="0.2">
      <c r="A1071" s="84">
        <v>411300</v>
      </c>
      <c r="B1071" s="80" t="s">
        <v>348</v>
      </c>
      <c r="C1071" s="129">
        <v>4200</v>
      </c>
    </row>
    <row r="1072" spans="1:3" s="71" customFormat="1" ht="18.75" customHeight="1" x14ac:dyDescent="0.2">
      <c r="A1072" s="84">
        <v>411400</v>
      </c>
      <c r="B1072" s="80" t="s">
        <v>349</v>
      </c>
      <c r="C1072" s="129">
        <v>12400</v>
      </c>
    </row>
    <row r="1073" spans="1:3" s="71" customFormat="1" ht="18.75" customHeight="1" x14ac:dyDescent="0.2">
      <c r="A1073" s="85">
        <v>412000</v>
      </c>
      <c r="B1073" s="82" t="s">
        <v>449</v>
      </c>
      <c r="C1073" s="130">
        <f>SUM(C1074:C1083)</f>
        <v>152200</v>
      </c>
    </row>
    <row r="1074" spans="1:3" s="71" customFormat="1" ht="18.75" customHeight="1" x14ac:dyDescent="0.2">
      <c r="A1074" s="43">
        <v>412100</v>
      </c>
      <c r="B1074" s="80" t="s">
        <v>350</v>
      </c>
      <c r="C1074" s="129">
        <v>3000</v>
      </c>
    </row>
    <row r="1075" spans="1:3" s="71" customFormat="1" ht="18.75" customHeight="1" x14ac:dyDescent="0.2">
      <c r="A1075" s="84">
        <v>412200</v>
      </c>
      <c r="B1075" s="80" t="s">
        <v>457</v>
      </c>
      <c r="C1075" s="129">
        <v>84700</v>
      </c>
    </row>
    <row r="1076" spans="1:3" s="71" customFormat="1" ht="18.75" customHeight="1" x14ac:dyDescent="0.2">
      <c r="A1076" s="84">
        <v>412300</v>
      </c>
      <c r="B1076" s="80" t="s">
        <v>351</v>
      </c>
      <c r="C1076" s="129">
        <v>14200</v>
      </c>
    </row>
    <row r="1077" spans="1:3" s="71" customFormat="1" ht="18.75" customHeight="1" x14ac:dyDescent="0.2">
      <c r="A1077" s="84">
        <v>412400</v>
      </c>
      <c r="B1077" s="80" t="s">
        <v>733</v>
      </c>
      <c r="C1077" s="129">
        <v>5000</v>
      </c>
    </row>
    <row r="1078" spans="1:3" s="71" customFormat="1" ht="18.75" customHeight="1" x14ac:dyDescent="0.2">
      <c r="A1078" s="84">
        <v>412500</v>
      </c>
      <c r="B1078" s="80" t="s">
        <v>353</v>
      </c>
      <c r="C1078" s="129">
        <v>7700</v>
      </c>
    </row>
    <row r="1079" spans="1:3" s="71" customFormat="1" ht="18.75" customHeight="1" x14ac:dyDescent="0.2">
      <c r="A1079" s="84">
        <v>412600</v>
      </c>
      <c r="B1079" s="80" t="s">
        <v>458</v>
      </c>
      <c r="C1079" s="129">
        <v>16000</v>
      </c>
    </row>
    <row r="1080" spans="1:3" s="71" customFormat="1" ht="18.75" customHeight="1" x14ac:dyDescent="0.2">
      <c r="A1080" s="84">
        <v>412700</v>
      </c>
      <c r="B1080" s="80" t="s">
        <v>446</v>
      </c>
      <c r="C1080" s="129">
        <v>9000</v>
      </c>
    </row>
    <row r="1081" spans="1:3" s="71" customFormat="1" ht="18.75" customHeight="1" x14ac:dyDescent="0.2">
      <c r="A1081" s="84">
        <v>412900</v>
      </c>
      <c r="B1081" s="80" t="s">
        <v>551</v>
      </c>
      <c r="C1081" s="129">
        <v>1700</v>
      </c>
    </row>
    <row r="1082" spans="1:3" s="71" customFormat="1" ht="18.75" customHeight="1" x14ac:dyDescent="0.2">
      <c r="A1082" s="84">
        <v>412900</v>
      </c>
      <c r="B1082" s="80" t="s">
        <v>552</v>
      </c>
      <c r="C1082" s="129">
        <v>3100</v>
      </c>
    </row>
    <row r="1083" spans="1:3" s="71" customFormat="1" ht="18.75" customHeight="1" x14ac:dyDescent="0.2">
      <c r="A1083" s="84">
        <v>412900</v>
      </c>
      <c r="B1083" s="80" t="s">
        <v>536</v>
      </c>
      <c r="C1083" s="129">
        <v>7800</v>
      </c>
    </row>
    <row r="1084" spans="1:3" s="83" customFormat="1" ht="36.75" customHeight="1" x14ac:dyDescent="0.2">
      <c r="A1084" s="85">
        <v>418000</v>
      </c>
      <c r="B1084" s="82" t="s">
        <v>453</v>
      </c>
      <c r="C1084" s="130">
        <f t="shared" ref="C1084" si="187">C1085+C1086</f>
        <v>65000</v>
      </c>
    </row>
    <row r="1085" spans="1:3" s="71" customFormat="1" ht="18.75" customHeight="1" x14ac:dyDescent="0.2">
      <c r="A1085" s="84">
        <v>418200</v>
      </c>
      <c r="B1085" s="79" t="s">
        <v>396</v>
      </c>
      <c r="C1085" s="129">
        <v>15000</v>
      </c>
    </row>
    <row r="1086" spans="1:3" s="71" customFormat="1" ht="18.75" customHeight="1" x14ac:dyDescent="0.2">
      <c r="A1086" s="84">
        <v>418400</v>
      </c>
      <c r="B1086" s="80" t="s">
        <v>397</v>
      </c>
      <c r="C1086" s="129">
        <v>50000</v>
      </c>
    </row>
    <row r="1087" spans="1:3" s="71" customFormat="1" ht="18.75" customHeight="1" x14ac:dyDescent="0.2">
      <c r="A1087" s="85">
        <v>510000</v>
      </c>
      <c r="B1087" s="82" t="s">
        <v>401</v>
      </c>
      <c r="C1087" s="130">
        <f t="shared" ref="C1087" si="188">C1088+C1091</f>
        <v>21000</v>
      </c>
    </row>
    <row r="1088" spans="1:3" s="71" customFormat="1" ht="18.75" customHeight="1" x14ac:dyDescent="0.2">
      <c r="A1088" s="85">
        <v>511000</v>
      </c>
      <c r="B1088" s="82" t="s">
        <v>402</v>
      </c>
      <c r="C1088" s="130">
        <f t="shared" ref="C1088" si="189">SUM(C1089:C1090)</f>
        <v>19000</v>
      </c>
    </row>
    <row r="1089" spans="1:3" s="71" customFormat="1" ht="18.75" customHeight="1" x14ac:dyDescent="0.2">
      <c r="A1089" s="84">
        <v>511200</v>
      </c>
      <c r="B1089" s="80" t="s">
        <v>404</v>
      </c>
      <c r="C1089" s="129">
        <v>15000</v>
      </c>
    </row>
    <row r="1090" spans="1:3" s="71" customFormat="1" ht="18.75" customHeight="1" x14ac:dyDescent="0.2">
      <c r="A1090" s="84">
        <v>511300</v>
      </c>
      <c r="B1090" s="80" t="s">
        <v>405</v>
      </c>
      <c r="C1090" s="129">
        <v>4000</v>
      </c>
    </row>
    <row r="1091" spans="1:3" s="71" customFormat="1" ht="18.75" customHeight="1" x14ac:dyDescent="0.2">
      <c r="A1091" s="85">
        <v>516000</v>
      </c>
      <c r="B1091" s="82" t="s">
        <v>410</v>
      </c>
      <c r="C1091" s="130">
        <f t="shared" ref="C1091" si="190">C1092</f>
        <v>2000</v>
      </c>
    </row>
    <row r="1092" spans="1:3" s="71" customFormat="1" ht="18.75" customHeight="1" x14ac:dyDescent="0.2">
      <c r="A1092" s="84">
        <v>516100</v>
      </c>
      <c r="B1092" s="80" t="s">
        <v>410</v>
      </c>
      <c r="C1092" s="129">
        <v>2000</v>
      </c>
    </row>
    <row r="1093" spans="1:3" s="83" customFormat="1" ht="18.75" customHeight="1" x14ac:dyDescent="0.2">
      <c r="A1093" s="85">
        <v>630000</v>
      </c>
      <c r="B1093" s="82" t="s">
        <v>434</v>
      </c>
      <c r="C1093" s="130">
        <f>C1094</f>
        <v>0</v>
      </c>
    </row>
    <row r="1094" spans="1:3" s="83" customFormat="1" ht="18.75" customHeight="1" x14ac:dyDescent="0.2">
      <c r="A1094" s="85">
        <v>631000</v>
      </c>
      <c r="B1094" s="82" t="s">
        <v>382</v>
      </c>
      <c r="C1094" s="130">
        <f>C1095</f>
        <v>0</v>
      </c>
    </row>
    <row r="1095" spans="1:3" s="71" customFormat="1" ht="18.75" customHeight="1" x14ac:dyDescent="0.2">
      <c r="A1095" s="84">
        <v>631900</v>
      </c>
      <c r="B1095" s="80" t="s">
        <v>554</v>
      </c>
      <c r="C1095" s="129">
        <v>0</v>
      </c>
    </row>
    <row r="1096" spans="1:3" s="71" customFormat="1" ht="18.75" customHeight="1" x14ac:dyDescent="0.2">
      <c r="A1096" s="111"/>
      <c r="B1096" s="126" t="s">
        <v>470</v>
      </c>
      <c r="C1096" s="131">
        <f>C1067+C1087+C1093</f>
        <v>1588700</v>
      </c>
    </row>
    <row r="1097" spans="1:3" s="71" customFormat="1" ht="18.75" customHeight="1" x14ac:dyDescent="0.2">
      <c r="A1097" s="94"/>
      <c r="B1097" s="73"/>
      <c r="C1097" s="123"/>
    </row>
    <row r="1098" spans="1:3" s="71" customFormat="1" ht="18.75" customHeight="1" x14ac:dyDescent="0.2">
      <c r="A1098" s="88"/>
      <c r="B1098" s="73"/>
      <c r="C1098" s="129"/>
    </row>
    <row r="1099" spans="1:3" s="71" customFormat="1" ht="18.75" customHeight="1" x14ac:dyDescent="0.2">
      <c r="A1099" s="84" t="s">
        <v>820</v>
      </c>
      <c r="B1099" s="82"/>
      <c r="C1099" s="129"/>
    </row>
    <row r="1100" spans="1:3" s="71" customFormat="1" ht="18.75" customHeight="1" x14ac:dyDescent="0.2">
      <c r="A1100" s="84" t="s">
        <v>481</v>
      </c>
      <c r="B1100" s="82"/>
      <c r="C1100" s="129"/>
    </row>
    <row r="1101" spans="1:3" s="71" customFormat="1" ht="18.75" customHeight="1" x14ac:dyDescent="0.2">
      <c r="A1101" s="84" t="s">
        <v>593</v>
      </c>
      <c r="B1101" s="82"/>
      <c r="C1101" s="129"/>
    </row>
    <row r="1102" spans="1:3" s="71" customFormat="1" ht="18.75" customHeight="1" x14ac:dyDescent="0.2">
      <c r="A1102" s="84" t="s">
        <v>821</v>
      </c>
      <c r="B1102" s="82"/>
      <c r="C1102" s="129"/>
    </row>
    <row r="1103" spans="1:3" s="71" customFormat="1" ht="18.75" customHeight="1" x14ac:dyDescent="0.2">
      <c r="A1103" s="84"/>
      <c r="B1103" s="75"/>
      <c r="C1103" s="123"/>
    </row>
    <row r="1104" spans="1:3" s="71" customFormat="1" ht="18.75" customHeight="1" x14ac:dyDescent="0.2">
      <c r="A1104" s="85">
        <v>410000</v>
      </c>
      <c r="B1104" s="77" t="s">
        <v>346</v>
      </c>
      <c r="C1104" s="130">
        <f t="shared" ref="C1104" si="191">C1105+C1110</f>
        <v>12405000</v>
      </c>
    </row>
    <row r="1105" spans="1:3" s="71" customFormat="1" ht="18.75" customHeight="1" x14ac:dyDescent="0.2">
      <c r="A1105" s="85">
        <v>411000</v>
      </c>
      <c r="B1105" s="77" t="s">
        <v>445</v>
      </c>
      <c r="C1105" s="130">
        <f t="shared" ref="C1105" si="192">SUM(C1106:C1109)</f>
        <v>12101000</v>
      </c>
    </row>
    <row r="1106" spans="1:3" s="71" customFormat="1" ht="18.75" customHeight="1" x14ac:dyDescent="0.2">
      <c r="A1106" s="84">
        <v>411100</v>
      </c>
      <c r="B1106" s="80" t="s">
        <v>347</v>
      </c>
      <c r="C1106" s="129">
        <v>11780000</v>
      </c>
    </row>
    <row r="1107" spans="1:3" s="71" customFormat="1" ht="18.75" customHeight="1" x14ac:dyDescent="0.2">
      <c r="A1107" s="84">
        <v>411200</v>
      </c>
      <c r="B1107" s="80" t="s">
        <v>456</v>
      </c>
      <c r="C1107" s="129">
        <v>121000</v>
      </c>
    </row>
    <row r="1108" spans="1:3" s="71" customFormat="1" ht="18.75" customHeight="1" x14ac:dyDescent="0.2">
      <c r="A1108" s="84">
        <v>411300</v>
      </c>
      <c r="B1108" s="80" t="s">
        <v>348</v>
      </c>
      <c r="C1108" s="129">
        <v>113000</v>
      </c>
    </row>
    <row r="1109" spans="1:3" s="71" customFormat="1" ht="18.75" customHeight="1" x14ac:dyDescent="0.2">
      <c r="A1109" s="84">
        <v>411400</v>
      </c>
      <c r="B1109" s="80" t="s">
        <v>349</v>
      </c>
      <c r="C1109" s="129">
        <v>87000</v>
      </c>
    </row>
    <row r="1110" spans="1:3" s="71" customFormat="1" ht="18.75" customHeight="1" x14ac:dyDescent="0.2">
      <c r="A1110" s="85">
        <v>412000</v>
      </c>
      <c r="B1110" s="82" t="s">
        <v>449</v>
      </c>
      <c r="C1110" s="130">
        <f>SUM(C1111:C1117)</f>
        <v>304000</v>
      </c>
    </row>
    <row r="1111" spans="1:3" s="71" customFormat="1" ht="18.75" customHeight="1" x14ac:dyDescent="0.2">
      <c r="A1111" s="84">
        <v>412100</v>
      </c>
      <c r="B1111" s="80" t="s">
        <v>350</v>
      </c>
      <c r="C1111" s="129">
        <v>5000</v>
      </c>
    </row>
    <row r="1112" spans="1:3" s="71" customFormat="1" ht="18.75" customHeight="1" x14ac:dyDescent="0.2">
      <c r="A1112" s="84">
        <v>412200</v>
      </c>
      <c r="B1112" s="80" t="s">
        <v>457</v>
      </c>
      <c r="C1112" s="129">
        <v>215000</v>
      </c>
    </row>
    <row r="1113" spans="1:3" s="71" customFormat="1" ht="18.75" customHeight="1" x14ac:dyDescent="0.2">
      <c r="A1113" s="84">
        <v>412300</v>
      </c>
      <c r="B1113" s="80" t="s">
        <v>351</v>
      </c>
      <c r="C1113" s="129">
        <v>14000</v>
      </c>
    </row>
    <row r="1114" spans="1:3" s="71" customFormat="1" ht="18.75" customHeight="1" x14ac:dyDescent="0.2">
      <c r="A1114" s="84">
        <v>412400</v>
      </c>
      <c r="B1114" s="80" t="s">
        <v>352</v>
      </c>
      <c r="C1114" s="129">
        <v>2000</v>
      </c>
    </row>
    <row r="1115" spans="1:3" s="71" customFormat="1" ht="18.75" customHeight="1" x14ac:dyDescent="0.2">
      <c r="A1115" s="84">
        <v>412500</v>
      </c>
      <c r="B1115" s="80" t="s">
        <v>353</v>
      </c>
      <c r="C1115" s="129">
        <v>10000</v>
      </c>
    </row>
    <row r="1116" spans="1:3" s="71" customFormat="1" ht="18.75" customHeight="1" x14ac:dyDescent="0.2">
      <c r="A1116" s="84">
        <v>412900</v>
      </c>
      <c r="B1116" s="124" t="s">
        <v>534</v>
      </c>
      <c r="C1116" s="129">
        <v>35000</v>
      </c>
    </row>
    <row r="1117" spans="1:3" s="71" customFormat="1" ht="18.75" customHeight="1" x14ac:dyDescent="0.2">
      <c r="A1117" s="84">
        <v>412900</v>
      </c>
      <c r="B1117" s="124" t="s">
        <v>552</v>
      </c>
      <c r="C1117" s="129">
        <v>23000</v>
      </c>
    </row>
    <row r="1118" spans="1:3" s="83" customFormat="1" ht="18.75" customHeight="1" x14ac:dyDescent="0.2">
      <c r="A1118" s="85">
        <v>630000</v>
      </c>
      <c r="B1118" s="82" t="s">
        <v>434</v>
      </c>
      <c r="C1118" s="130">
        <f t="shared" ref="C1118" si="193">C1119+C1121</f>
        <v>90000</v>
      </c>
    </row>
    <row r="1119" spans="1:3" s="83" customFormat="1" ht="18.75" customHeight="1" x14ac:dyDescent="0.2">
      <c r="A1119" s="85">
        <v>631000</v>
      </c>
      <c r="B1119" s="82" t="s">
        <v>382</v>
      </c>
      <c r="C1119" s="130">
        <f t="shared" ref="C1119" si="194">C1120</f>
        <v>0</v>
      </c>
    </row>
    <row r="1120" spans="1:3" s="71" customFormat="1" ht="18.75" customHeight="1" x14ac:dyDescent="0.2">
      <c r="A1120" s="84">
        <v>631900</v>
      </c>
      <c r="B1120" s="80" t="s">
        <v>554</v>
      </c>
      <c r="C1120" s="129">
        <v>0</v>
      </c>
    </row>
    <row r="1121" spans="1:3" s="83" customFormat="1" ht="18.75" customHeight="1" x14ac:dyDescent="0.2">
      <c r="A1121" s="85">
        <v>638000</v>
      </c>
      <c r="B1121" s="82" t="s">
        <v>383</v>
      </c>
      <c r="C1121" s="130">
        <f t="shared" ref="C1121" si="195">C1122</f>
        <v>90000</v>
      </c>
    </row>
    <row r="1122" spans="1:3" s="71" customFormat="1" ht="18.75" customHeight="1" x14ac:dyDescent="0.2">
      <c r="A1122" s="84">
        <v>638100</v>
      </c>
      <c r="B1122" s="80" t="s">
        <v>438</v>
      </c>
      <c r="C1122" s="129">
        <v>90000</v>
      </c>
    </row>
    <row r="1123" spans="1:3" s="71" customFormat="1" ht="18.75" customHeight="1" x14ac:dyDescent="0.2">
      <c r="A1123" s="132"/>
      <c r="B1123" s="126" t="s">
        <v>470</v>
      </c>
      <c r="C1123" s="131">
        <f>C1104+C1118</f>
        <v>12495000</v>
      </c>
    </row>
    <row r="1124" spans="1:3" s="71" customFormat="1" ht="18.75" customHeight="1" x14ac:dyDescent="0.2">
      <c r="A1124" s="94"/>
      <c r="B1124" s="80"/>
      <c r="C1124" s="129"/>
    </row>
    <row r="1125" spans="1:3" s="71" customFormat="1" ht="18.75" customHeight="1" x14ac:dyDescent="0.2">
      <c r="A1125" s="88"/>
      <c r="B1125" s="73"/>
      <c r="C1125" s="129"/>
    </row>
    <row r="1126" spans="1:3" s="71" customFormat="1" ht="18.75" customHeight="1" x14ac:dyDescent="0.2">
      <c r="A1126" s="84" t="s">
        <v>822</v>
      </c>
      <c r="B1126" s="82"/>
      <c r="C1126" s="129"/>
    </row>
    <row r="1127" spans="1:3" s="71" customFormat="1" ht="18.75" customHeight="1" x14ac:dyDescent="0.2">
      <c r="A1127" s="84" t="s">
        <v>481</v>
      </c>
      <c r="B1127" s="82"/>
      <c r="C1127" s="129"/>
    </row>
    <row r="1128" spans="1:3" s="71" customFormat="1" ht="18.75" customHeight="1" x14ac:dyDescent="0.2">
      <c r="A1128" s="84" t="s">
        <v>574</v>
      </c>
      <c r="B1128" s="82"/>
      <c r="C1128" s="129"/>
    </row>
    <row r="1129" spans="1:3" s="71" customFormat="1" ht="18.75" customHeight="1" x14ac:dyDescent="0.2">
      <c r="A1129" s="84" t="s">
        <v>767</v>
      </c>
      <c r="B1129" s="82"/>
      <c r="C1129" s="129"/>
    </row>
    <row r="1130" spans="1:3" s="71" customFormat="1" ht="18.75" customHeight="1" x14ac:dyDescent="0.2">
      <c r="A1130" s="84"/>
      <c r="B1130" s="75"/>
      <c r="C1130" s="123"/>
    </row>
    <row r="1131" spans="1:3" s="71" customFormat="1" ht="18.75" customHeight="1" x14ac:dyDescent="0.2">
      <c r="A1131" s="85">
        <v>410000</v>
      </c>
      <c r="B1131" s="77" t="s">
        <v>346</v>
      </c>
      <c r="C1131" s="130">
        <f t="shared" ref="C1131" si="196">C1132+C1137</f>
        <v>781100</v>
      </c>
    </row>
    <row r="1132" spans="1:3" s="71" customFormat="1" ht="18.75" customHeight="1" x14ac:dyDescent="0.2">
      <c r="A1132" s="85">
        <v>411000</v>
      </c>
      <c r="B1132" s="77" t="s">
        <v>445</v>
      </c>
      <c r="C1132" s="130">
        <f t="shared" ref="C1132" si="197">SUM(C1133:C1136)</f>
        <v>772100</v>
      </c>
    </row>
    <row r="1133" spans="1:3" s="71" customFormat="1" ht="18.75" customHeight="1" x14ac:dyDescent="0.2">
      <c r="A1133" s="84">
        <v>411100</v>
      </c>
      <c r="B1133" s="80" t="s">
        <v>347</v>
      </c>
      <c r="C1133" s="129">
        <v>755000</v>
      </c>
    </row>
    <row r="1134" spans="1:3" s="71" customFormat="1" ht="18.75" customHeight="1" x14ac:dyDescent="0.2">
      <c r="A1134" s="84">
        <v>411200</v>
      </c>
      <c r="B1134" s="80" t="s">
        <v>456</v>
      </c>
      <c r="C1134" s="129">
        <v>10300</v>
      </c>
    </row>
    <row r="1135" spans="1:3" s="71" customFormat="1" ht="18.75" customHeight="1" x14ac:dyDescent="0.2">
      <c r="A1135" s="84">
        <v>411300</v>
      </c>
      <c r="B1135" s="80" t="s">
        <v>348</v>
      </c>
      <c r="C1135" s="129">
        <v>6800</v>
      </c>
    </row>
    <row r="1136" spans="1:3" s="71" customFormat="1" ht="18.75" customHeight="1" x14ac:dyDescent="0.2">
      <c r="A1136" s="84">
        <v>411400</v>
      </c>
      <c r="B1136" s="80" t="s">
        <v>349</v>
      </c>
      <c r="C1136" s="129">
        <v>0</v>
      </c>
    </row>
    <row r="1137" spans="1:3" s="71" customFormat="1" ht="18.75" customHeight="1" x14ac:dyDescent="0.2">
      <c r="A1137" s="85">
        <v>412000</v>
      </c>
      <c r="B1137" s="82" t="s">
        <v>449</v>
      </c>
      <c r="C1137" s="130">
        <f>SUM(C1138:C1140)</f>
        <v>9000</v>
      </c>
    </row>
    <row r="1138" spans="1:3" s="71" customFormat="1" ht="18.75" customHeight="1" x14ac:dyDescent="0.2">
      <c r="A1138" s="84">
        <v>412200</v>
      </c>
      <c r="B1138" s="80" t="s">
        <v>457</v>
      </c>
      <c r="C1138" s="129">
        <v>8000</v>
      </c>
    </row>
    <row r="1139" spans="1:3" s="71" customFormat="1" ht="18.75" customHeight="1" x14ac:dyDescent="0.2">
      <c r="A1139" s="84">
        <v>412600</v>
      </c>
      <c r="B1139" s="80" t="s">
        <v>458</v>
      </c>
      <c r="C1139" s="129">
        <v>0</v>
      </c>
    </row>
    <row r="1140" spans="1:3" s="71" customFormat="1" ht="18.75" customHeight="1" x14ac:dyDescent="0.2">
      <c r="A1140" s="84">
        <v>412700</v>
      </c>
      <c r="B1140" s="80" t="s">
        <v>446</v>
      </c>
      <c r="C1140" s="129">
        <v>1000</v>
      </c>
    </row>
    <row r="1141" spans="1:3" s="71" customFormat="1" ht="18.75" customHeight="1" x14ac:dyDescent="0.2">
      <c r="A1141" s="85">
        <v>510000</v>
      </c>
      <c r="B1141" s="82" t="s">
        <v>401</v>
      </c>
      <c r="C1141" s="130">
        <f t="shared" ref="C1141" si="198">C1142</f>
        <v>4000</v>
      </c>
    </row>
    <row r="1142" spans="1:3" s="71" customFormat="1" ht="18.75" customHeight="1" x14ac:dyDescent="0.2">
      <c r="A1142" s="85">
        <v>511000</v>
      </c>
      <c r="B1142" s="82" t="s">
        <v>402</v>
      </c>
      <c r="C1142" s="130">
        <f t="shared" ref="C1142" si="199">SUM(C1143:C1143)</f>
        <v>4000</v>
      </c>
    </row>
    <row r="1143" spans="1:3" s="71" customFormat="1" ht="18.75" customHeight="1" x14ac:dyDescent="0.2">
      <c r="A1143" s="84">
        <v>511300</v>
      </c>
      <c r="B1143" s="80" t="s">
        <v>405</v>
      </c>
      <c r="C1143" s="129">
        <v>4000</v>
      </c>
    </row>
    <row r="1144" spans="1:3" s="83" customFormat="1" ht="18.75" customHeight="1" x14ac:dyDescent="0.2">
      <c r="A1144" s="85">
        <v>630000</v>
      </c>
      <c r="B1144" s="82" t="s">
        <v>434</v>
      </c>
      <c r="C1144" s="130">
        <f t="shared" ref="C1144:C1145" si="200">C1145</f>
        <v>0</v>
      </c>
    </row>
    <row r="1145" spans="1:3" s="83" customFormat="1" ht="18.75" customHeight="1" x14ac:dyDescent="0.2">
      <c r="A1145" s="85">
        <v>638000</v>
      </c>
      <c r="B1145" s="82" t="s">
        <v>383</v>
      </c>
      <c r="C1145" s="130">
        <f t="shared" si="200"/>
        <v>0</v>
      </c>
    </row>
    <row r="1146" spans="1:3" s="71" customFormat="1" ht="18.75" customHeight="1" x14ac:dyDescent="0.2">
      <c r="A1146" s="84">
        <v>638100</v>
      </c>
      <c r="B1146" s="80" t="s">
        <v>438</v>
      </c>
      <c r="C1146" s="129">
        <v>0</v>
      </c>
    </row>
    <row r="1147" spans="1:3" s="71" customFormat="1" ht="18.75" customHeight="1" x14ac:dyDescent="0.2">
      <c r="A1147" s="132"/>
      <c r="B1147" s="126" t="s">
        <v>470</v>
      </c>
      <c r="C1147" s="131">
        <f>C1131+C1141+C1144</f>
        <v>785100</v>
      </c>
    </row>
    <row r="1148" spans="1:3" s="71" customFormat="1" ht="18.75" customHeight="1" x14ac:dyDescent="0.2">
      <c r="A1148" s="94"/>
      <c r="B1148" s="80"/>
      <c r="C1148" s="129"/>
    </row>
    <row r="1149" spans="1:3" s="71" customFormat="1" ht="18.75" customHeight="1" x14ac:dyDescent="0.2">
      <c r="A1149" s="88"/>
      <c r="B1149" s="73"/>
      <c r="C1149" s="129"/>
    </row>
    <row r="1150" spans="1:3" s="71" customFormat="1" ht="18.75" customHeight="1" x14ac:dyDescent="0.2">
      <c r="A1150" s="84" t="s">
        <v>823</v>
      </c>
      <c r="B1150" s="82"/>
      <c r="C1150" s="129"/>
    </row>
    <row r="1151" spans="1:3" s="71" customFormat="1" ht="18.75" customHeight="1" x14ac:dyDescent="0.2">
      <c r="A1151" s="84" t="s">
        <v>481</v>
      </c>
      <c r="B1151" s="82"/>
      <c r="C1151" s="129"/>
    </row>
    <row r="1152" spans="1:3" s="71" customFormat="1" ht="18.75" customHeight="1" x14ac:dyDescent="0.2">
      <c r="A1152" s="84" t="s">
        <v>575</v>
      </c>
      <c r="B1152" s="82"/>
      <c r="C1152" s="129"/>
    </row>
    <row r="1153" spans="1:3" s="71" customFormat="1" ht="18.75" customHeight="1" x14ac:dyDescent="0.2">
      <c r="A1153" s="84" t="s">
        <v>767</v>
      </c>
      <c r="B1153" s="82"/>
      <c r="C1153" s="129"/>
    </row>
    <row r="1154" spans="1:3" s="71" customFormat="1" ht="18.75" customHeight="1" x14ac:dyDescent="0.2">
      <c r="A1154" s="84"/>
      <c r="B1154" s="75"/>
      <c r="C1154" s="123"/>
    </row>
    <row r="1155" spans="1:3" s="71" customFormat="1" ht="18.75" customHeight="1" x14ac:dyDescent="0.2">
      <c r="A1155" s="85">
        <v>410000</v>
      </c>
      <c r="B1155" s="77" t="s">
        <v>346</v>
      </c>
      <c r="C1155" s="130">
        <f>C1156+C1161</f>
        <v>867100</v>
      </c>
    </row>
    <row r="1156" spans="1:3" s="71" customFormat="1" ht="18.75" customHeight="1" x14ac:dyDescent="0.2">
      <c r="A1156" s="85">
        <v>411000</v>
      </c>
      <c r="B1156" s="77" t="s">
        <v>445</v>
      </c>
      <c r="C1156" s="130">
        <f t="shared" ref="C1156" si="201">SUM(C1157:C1160)</f>
        <v>803500</v>
      </c>
    </row>
    <row r="1157" spans="1:3" s="71" customFormat="1" ht="18.75" customHeight="1" x14ac:dyDescent="0.2">
      <c r="A1157" s="84">
        <v>411100</v>
      </c>
      <c r="B1157" s="80" t="s">
        <v>347</v>
      </c>
      <c r="C1157" s="129">
        <v>786400</v>
      </c>
    </row>
    <row r="1158" spans="1:3" s="71" customFormat="1" ht="18.75" customHeight="1" x14ac:dyDescent="0.2">
      <c r="A1158" s="84">
        <v>411200</v>
      </c>
      <c r="B1158" s="80" t="s">
        <v>456</v>
      </c>
      <c r="C1158" s="129">
        <v>4000</v>
      </c>
    </row>
    <row r="1159" spans="1:3" s="71" customFormat="1" ht="18.75" customHeight="1" x14ac:dyDescent="0.2">
      <c r="A1159" s="84">
        <v>411300</v>
      </c>
      <c r="B1159" s="80" t="s">
        <v>348</v>
      </c>
      <c r="C1159" s="129">
        <v>7100</v>
      </c>
    </row>
    <row r="1160" spans="1:3" s="71" customFormat="1" ht="18.75" customHeight="1" x14ac:dyDescent="0.2">
      <c r="A1160" s="84">
        <v>411400</v>
      </c>
      <c r="B1160" s="80" t="s">
        <v>349</v>
      </c>
      <c r="C1160" s="129">
        <v>6000</v>
      </c>
    </row>
    <row r="1161" spans="1:3" s="71" customFormat="1" ht="18.75" customHeight="1" x14ac:dyDescent="0.2">
      <c r="A1161" s="85">
        <v>412000</v>
      </c>
      <c r="B1161" s="82" t="s">
        <v>449</v>
      </c>
      <c r="C1161" s="130">
        <f>SUM(C1162:C1170)</f>
        <v>63600</v>
      </c>
    </row>
    <row r="1162" spans="1:3" s="71" customFormat="1" ht="18.75" customHeight="1" x14ac:dyDescent="0.2">
      <c r="A1162" s="84">
        <v>412200</v>
      </c>
      <c r="B1162" s="80" t="s">
        <v>457</v>
      </c>
      <c r="C1162" s="129">
        <v>32800</v>
      </c>
    </row>
    <row r="1163" spans="1:3" s="71" customFormat="1" ht="18.75" customHeight="1" x14ac:dyDescent="0.2">
      <c r="A1163" s="84">
        <v>412300</v>
      </c>
      <c r="B1163" s="80" t="s">
        <v>351</v>
      </c>
      <c r="C1163" s="129">
        <v>8200</v>
      </c>
    </row>
    <row r="1164" spans="1:3" s="71" customFormat="1" ht="18.75" customHeight="1" x14ac:dyDescent="0.2">
      <c r="A1164" s="84">
        <v>412500</v>
      </c>
      <c r="B1164" s="80" t="s">
        <v>353</v>
      </c>
      <c r="C1164" s="129">
        <v>4000</v>
      </c>
    </row>
    <row r="1165" spans="1:3" s="71" customFormat="1" ht="18.75" customHeight="1" x14ac:dyDescent="0.2">
      <c r="A1165" s="84">
        <v>412600</v>
      </c>
      <c r="B1165" s="80" t="s">
        <v>458</v>
      </c>
      <c r="C1165" s="129">
        <v>3500</v>
      </c>
    </row>
    <row r="1166" spans="1:3" s="71" customFormat="1" ht="18.75" customHeight="1" x14ac:dyDescent="0.2">
      <c r="A1166" s="84">
        <v>412700</v>
      </c>
      <c r="B1166" s="80" t="s">
        <v>446</v>
      </c>
      <c r="C1166" s="129">
        <v>11000</v>
      </c>
    </row>
    <row r="1167" spans="1:3" s="71" customFormat="1" ht="18.75" customHeight="1" x14ac:dyDescent="0.2">
      <c r="A1167" s="84">
        <v>412900</v>
      </c>
      <c r="B1167" s="80" t="s">
        <v>768</v>
      </c>
      <c r="C1167" s="129">
        <v>0</v>
      </c>
    </row>
    <row r="1168" spans="1:3" s="71" customFormat="1" ht="18.75" customHeight="1" x14ac:dyDescent="0.2">
      <c r="A1168" s="84">
        <v>412900</v>
      </c>
      <c r="B1168" s="80" t="s">
        <v>534</v>
      </c>
      <c r="C1168" s="129">
        <v>1000</v>
      </c>
    </row>
    <row r="1169" spans="1:3" s="71" customFormat="1" ht="18.75" customHeight="1" x14ac:dyDescent="0.2">
      <c r="A1169" s="84">
        <v>412900</v>
      </c>
      <c r="B1169" s="124" t="s">
        <v>550</v>
      </c>
      <c r="C1169" s="129">
        <v>1500</v>
      </c>
    </row>
    <row r="1170" spans="1:3" s="71" customFormat="1" ht="18.75" customHeight="1" x14ac:dyDescent="0.2">
      <c r="A1170" s="84">
        <v>412900</v>
      </c>
      <c r="B1170" s="124" t="s">
        <v>552</v>
      </c>
      <c r="C1170" s="129">
        <v>1600</v>
      </c>
    </row>
    <row r="1171" spans="1:3" s="83" customFormat="1" ht="18.75" customHeight="1" x14ac:dyDescent="0.2">
      <c r="A1171" s="85">
        <v>630000</v>
      </c>
      <c r="B1171" s="82" t="s">
        <v>434</v>
      </c>
      <c r="C1171" s="130">
        <f>C1172</f>
        <v>4000</v>
      </c>
    </row>
    <row r="1172" spans="1:3" s="83" customFormat="1" ht="18.75" customHeight="1" x14ac:dyDescent="0.2">
      <c r="A1172" s="85">
        <v>638000</v>
      </c>
      <c r="B1172" s="82" t="s">
        <v>383</v>
      </c>
      <c r="C1172" s="130">
        <f t="shared" ref="C1172" si="202">C1173</f>
        <v>4000</v>
      </c>
    </row>
    <row r="1173" spans="1:3" s="71" customFormat="1" ht="18.75" customHeight="1" x14ac:dyDescent="0.2">
      <c r="A1173" s="84">
        <v>638100</v>
      </c>
      <c r="B1173" s="80" t="s">
        <v>438</v>
      </c>
      <c r="C1173" s="129">
        <v>4000</v>
      </c>
    </row>
    <row r="1174" spans="1:3" s="71" customFormat="1" ht="18.75" customHeight="1" x14ac:dyDescent="0.2">
      <c r="A1174" s="132"/>
      <c r="B1174" s="126" t="s">
        <v>470</v>
      </c>
      <c r="C1174" s="131">
        <f>C1155+C1171</f>
        <v>871100</v>
      </c>
    </row>
    <row r="1175" spans="1:3" s="71" customFormat="1" ht="18.75" customHeight="1" x14ac:dyDescent="0.2">
      <c r="A1175" s="133"/>
      <c r="B1175" s="145"/>
      <c r="C1175" s="123"/>
    </row>
    <row r="1176" spans="1:3" s="71" customFormat="1" ht="18.75" customHeight="1" x14ac:dyDescent="0.2">
      <c r="A1176" s="88"/>
      <c r="B1176" s="73"/>
      <c r="C1176" s="129"/>
    </row>
    <row r="1177" spans="1:3" s="71" customFormat="1" ht="18.75" customHeight="1" x14ac:dyDescent="0.2">
      <c r="A1177" s="84" t="s">
        <v>824</v>
      </c>
      <c r="B1177" s="82"/>
      <c r="C1177" s="129"/>
    </row>
    <row r="1178" spans="1:3" s="71" customFormat="1" ht="18.75" customHeight="1" x14ac:dyDescent="0.2">
      <c r="A1178" s="84" t="s">
        <v>481</v>
      </c>
      <c r="B1178" s="82"/>
      <c r="C1178" s="129"/>
    </row>
    <row r="1179" spans="1:3" s="71" customFormat="1" ht="18.75" customHeight="1" x14ac:dyDescent="0.2">
      <c r="A1179" s="84" t="s">
        <v>577</v>
      </c>
      <c r="B1179" s="82"/>
      <c r="C1179" s="129"/>
    </row>
    <row r="1180" spans="1:3" s="71" customFormat="1" ht="18.75" customHeight="1" x14ac:dyDescent="0.2">
      <c r="A1180" s="84" t="s">
        <v>767</v>
      </c>
      <c r="B1180" s="82"/>
      <c r="C1180" s="129"/>
    </row>
    <row r="1181" spans="1:3" s="71" customFormat="1" ht="18.75" customHeight="1" x14ac:dyDescent="0.2">
      <c r="A1181" s="84"/>
      <c r="B1181" s="75"/>
      <c r="C1181" s="123"/>
    </row>
    <row r="1182" spans="1:3" s="71" customFormat="1" ht="18.75" customHeight="1" x14ac:dyDescent="0.2">
      <c r="A1182" s="85">
        <v>410000</v>
      </c>
      <c r="B1182" s="77" t="s">
        <v>346</v>
      </c>
      <c r="C1182" s="130">
        <f t="shared" ref="C1182" si="203">C1183+C1188+C1201</f>
        <v>554600</v>
      </c>
    </row>
    <row r="1183" spans="1:3" s="71" customFormat="1" ht="18.75" customHeight="1" x14ac:dyDescent="0.2">
      <c r="A1183" s="85">
        <v>411000</v>
      </c>
      <c r="B1183" s="77" t="s">
        <v>445</v>
      </c>
      <c r="C1183" s="130">
        <f t="shared" ref="C1183" si="204">SUM(C1184:C1187)</f>
        <v>211000</v>
      </c>
    </row>
    <row r="1184" spans="1:3" s="71" customFormat="1" ht="18.75" customHeight="1" x14ac:dyDescent="0.2">
      <c r="A1184" s="84">
        <v>411100</v>
      </c>
      <c r="B1184" s="80" t="s">
        <v>347</v>
      </c>
      <c r="C1184" s="129">
        <v>203900</v>
      </c>
    </row>
    <row r="1185" spans="1:3" s="71" customFormat="1" ht="18.75" customHeight="1" x14ac:dyDescent="0.2">
      <c r="A1185" s="84">
        <v>411200</v>
      </c>
      <c r="B1185" s="80" t="s">
        <v>456</v>
      </c>
      <c r="C1185" s="129">
        <v>4100</v>
      </c>
    </row>
    <row r="1186" spans="1:3" s="71" customFormat="1" ht="18.75" customHeight="1" x14ac:dyDescent="0.2">
      <c r="A1186" s="84">
        <v>411300</v>
      </c>
      <c r="B1186" s="80" t="s">
        <v>348</v>
      </c>
      <c r="C1186" s="129">
        <v>3000</v>
      </c>
    </row>
    <row r="1187" spans="1:3" s="71" customFormat="1" ht="18.75" customHeight="1" x14ac:dyDescent="0.2">
      <c r="A1187" s="84">
        <v>411400</v>
      </c>
      <c r="B1187" s="80" t="s">
        <v>349</v>
      </c>
      <c r="C1187" s="129">
        <v>0</v>
      </c>
    </row>
    <row r="1188" spans="1:3" s="71" customFormat="1" ht="18.75" customHeight="1" x14ac:dyDescent="0.2">
      <c r="A1188" s="85">
        <v>412000</v>
      </c>
      <c r="B1188" s="82" t="s">
        <v>449</v>
      </c>
      <c r="C1188" s="130">
        <f t="shared" ref="C1188" si="205">SUM(C1189:C1200)</f>
        <v>43600</v>
      </c>
    </row>
    <row r="1189" spans="1:3" s="71" customFormat="1" ht="18.75" customHeight="1" x14ac:dyDescent="0.2">
      <c r="A1189" s="84">
        <v>412200</v>
      </c>
      <c r="B1189" s="80" t="s">
        <v>457</v>
      </c>
      <c r="C1189" s="129">
        <v>9200</v>
      </c>
    </row>
    <row r="1190" spans="1:3" s="71" customFormat="1" ht="18.75" customHeight="1" x14ac:dyDescent="0.2">
      <c r="A1190" s="84">
        <v>412300</v>
      </c>
      <c r="B1190" s="80" t="s">
        <v>351</v>
      </c>
      <c r="C1190" s="129">
        <v>3000</v>
      </c>
    </row>
    <row r="1191" spans="1:3" s="71" customFormat="1" ht="18.75" customHeight="1" x14ac:dyDescent="0.2">
      <c r="A1191" s="84">
        <v>412400</v>
      </c>
      <c r="B1191" s="80" t="s">
        <v>352</v>
      </c>
      <c r="C1191" s="129">
        <v>400</v>
      </c>
    </row>
    <row r="1192" spans="1:3" s="71" customFormat="1" ht="18.75" customHeight="1" x14ac:dyDescent="0.2">
      <c r="A1192" s="84">
        <v>412500</v>
      </c>
      <c r="B1192" s="80" t="s">
        <v>353</v>
      </c>
      <c r="C1192" s="129">
        <v>2200</v>
      </c>
    </row>
    <row r="1193" spans="1:3" s="71" customFormat="1" ht="18.75" customHeight="1" x14ac:dyDescent="0.2">
      <c r="A1193" s="84">
        <v>412600</v>
      </c>
      <c r="B1193" s="80" t="s">
        <v>458</v>
      </c>
      <c r="C1193" s="129">
        <v>15000</v>
      </c>
    </row>
    <row r="1194" spans="1:3" s="71" customFormat="1" ht="18.75" customHeight="1" x14ac:dyDescent="0.2">
      <c r="A1194" s="84">
        <v>412700</v>
      </c>
      <c r="B1194" s="80" t="s">
        <v>446</v>
      </c>
      <c r="C1194" s="129">
        <v>5600</v>
      </c>
    </row>
    <row r="1195" spans="1:3" s="71" customFormat="1" ht="18.75" customHeight="1" x14ac:dyDescent="0.2">
      <c r="A1195" s="84">
        <v>412900</v>
      </c>
      <c r="B1195" s="124" t="s">
        <v>768</v>
      </c>
      <c r="C1195" s="129">
        <v>1500</v>
      </c>
    </row>
    <row r="1196" spans="1:3" s="71" customFormat="1" ht="18.75" customHeight="1" x14ac:dyDescent="0.2">
      <c r="A1196" s="84">
        <v>412900</v>
      </c>
      <c r="B1196" s="124" t="s">
        <v>534</v>
      </c>
      <c r="C1196" s="129">
        <v>1000</v>
      </c>
    </row>
    <row r="1197" spans="1:3" s="71" customFormat="1" ht="18.75" customHeight="1" x14ac:dyDescent="0.2">
      <c r="A1197" s="84">
        <v>412900</v>
      </c>
      <c r="B1197" s="124" t="s">
        <v>550</v>
      </c>
      <c r="C1197" s="129">
        <v>2500</v>
      </c>
    </row>
    <row r="1198" spans="1:3" s="71" customFormat="1" ht="18.75" customHeight="1" x14ac:dyDescent="0.2">
      <c r="A1198" s="84">
        <v>412900</v>
      </c>
      <c r="B1198" s="124" t="s">
        <v>551</v>
      </c>
      <c r="C1198" s="129">
        <v>2100</v>
      </c>
    </row>
    <row r="1199" spans="1:3" s="71" customFormat="1" ht="18.75" customHeight="1" x14ac:dyDescent="0.2">
      <c r="A1199" s="84">
        <v>412900</v>
      </c>
      <c r="B1199" s="124" t="s">
        <v>552</v>
      </c>
      <c r="C1199" s="129">
        <v>500</v>
      </c>
    </row>
    <row r="1200" spans="1:3" s="71" customFormat="1" ht="18.75" customHeight="1" x14ac:dyDescent="0.2">
      <c r="A1200" s="84">
        <v>412900</v>
      </c>
      <c r="B1200" s="80" t="s">
        <v>536</v>
      </c>
      <c r="C1200" s="129">
        <v>600</v>
      </c>
    </row>
    <row r="1201" spans="1:3" s="134" customFormat="1" ht="18.75" customHeight="1" x14ac:dyDescent="0.2">
      <c r="A1201" s="85">
        <v>415000</v>
      </c>
      <c r="B1201" s="82" t="s">
        <v>314</v>
      </c>
      <c r="C1201" s="130">
        <f t="shared" ref="C1201" si="206">C1202</f>
        <v>300000</v>
      </c>
    </row>
    <row r="1202" spans="1:3" s="71" customFormat="1" ht="18.75" customHeight="1" x14ac:dyDescent="0.2">
      <c r="A1202" s="43">
        <v>415200</v>
      </c>
      <c r="B1202" s="80" t="s">
        <v>734</v>
      </c>
      <c r="C1202" s="129">
        <v>300000</v>
      </c>
    </row>
    <row r="1203" spans="1:3" s="134" customFormat="1" ht="18.75" customHeight="1" x14ac:dyDescent="0.2">
      <c r="A1203" s="85">
        <v>480000</v>
      </c>
      <c r="B1203" s="82" t="s">
        <v>398</v>
      </c>
      <c r="C1203" s="130">
        <f t="shared" ref="C1203:C1204" si="207">C1204</f>
        <v>900000</v>
      </c>
    </row>
    <row r="1204" spans="1:3" s="134" customFormat="1" ht="18.75" customHeight="1" x14ac:dyDescent="0.2">
      <c r="A1204" s="85">
        <v>488000</v>
      </c>
      <c r="B1204" s="82" t="s">
        <v>362</v>
      </c>
      <c r="C1204" s="130">
        <f t="shared" si="207"/>
        <v>900000</v>
      </c>
    </row>
    <row r="1205" spans="1:3" s="71" customFormat="1" ht="18.75" customHeight="1" x14ac:dyDescent="0.2">
      <c r="A1205" s="84">
        <v>488100</v>
      </c>
      <c r="B1205" s="80" t="s">
        <v>735</v>
      </c>
      <c r="C1205" s="129">
        <v>900000</v>
      </c>
    </row>
    <row r="1206" spans="1:3" s="83" customFormat="1" ht="18.75" customHeight="1" x14ac:dyDescent="0.2">
      <c r="A1206" s="85">
        <v>510000</v>
      </c>
      <c r="B1206" s="82" t="s">
        <v>401</v>
      </c>
      <c r="C1206" s="130">
        <f t="shared" ref="C1206:C1207" si="208">C1207</f>
        <v>0</v>
      </c>
    </row>
    <row r="1207" spans="1:3" s="83" customFormat="1" ht="18.75" customHeight="1" x14ac:dyDescent="0.2">
      <c r="A1207" s="85">
        <v>511000</v>
      </c>
      <c r="B1207" s="82" t="s">
        <v>402</v>
      </c>
      <c r="C1207" s="130">
        <f t="shared" si="208"/>
        <v>0</v>
      </c>
    </row>
    <row r="1208" spans="1:3" s="71" customFormat="1" ht="18.75" customHeight="1" x14ac:dyDescent="0.2">
      <c r="A1208" s="84">
        <v>511300</v>
      </c>
      <c r="B1208" s="80" t="s">
        <v>405</v>
      </c>
      <c r="C1208" s="129">
        <v>0</v>
      </c>
    </row>
    <row r="1209" spans="1:3" s="83" customFormat="1" ht="18.75" customHeight="1" x14ac:dyDescent="0.2">
      <c r="A1209" s="85">
        <v>630000</v>
      </c>
      <c r="B1209" s="82" t="s">
        <v>434</v>
      </c>
      <c r="C1209" s="130">
        <f>C1210</f>
        <v>0</v>
      </c>
    </row>
    <row r="1210" spans="1:3" s="83" customFormat="1" ht="18.75" customHeight="1" x14ac:dyDescent="0.2">
      <c r="A1210" s="85">
        <v>631000</v>
      </c>
      <c r="B1210" s="82" t="s">
        <v>382</v>
      </c>
      <c r="C1210" s="130">
        <f t="shared" ref="C1210" si="209">C1211</f>
        <v>0</v>
      </c>
    </row>
    <row r="1211" spans="1:3" s="71" customFormat="1" ht="18.75" customHeight="1" x14ac:dyDescent="0.2">
      <c r="A1211" s="84">
        <v>631900</v>
      </c>
      <c r="B1211" s="80" t="s">
        <v>554</v>
      </c>
      <c r="C1211" s="129">
        <v>0</v>
      </c>
    </row>
    <row r="1212" spans="1:3" s="71" customFormat="1" ht="18.75" customHeight="1" x14ac:dyDescent="0.2">
      <c r="A1212" s="132"/>
      <c r="B1212" s="126" t="s">
        <v>470</v>
      </c>
      <c r="C1212" s="131">
        <f>C1182+C1203+C1206+C1209</f>
        <v>1454600</v>
      </c>
    </row>
    <row r="1213" spans="1:3" s="71" customFormat="1" ht="18.75" customHeight="1" x14ac:dyDescent="0.2">
      <c r="A1213" s="94"/>
      <c r="B1213" s="80"/>
      <c r="C1213" s="129"/>
    </row>
    <row r="1214" spans="1:3" s="71" customFormat="1" ht="18.75" customHeight="1" x14ac:dyDescent="0.2">
      <c r="A1214" s="88"/>
      <c r="B1214" s="73"/>
      <c r="C1214" s="129"/>
    </row>
    <row r="1215" spans="1:3" s="71" customFormat="1" ht="18.75" customHeight="1" x14ac:dyDescent="0.2">
      <c r="A1215" s="84" t="s">
        <v>825</v>
      </c>
      <c r="B1215" s="82"/>
      <c r="C1215" s="129"/>
    </row>
    <row r="1216" spans="1:3" s="71" customFormat="1" ht="18.75" customHeight="1" x14ac:dyDescent="0.2">
      <c r="A1216" s="84" t="s">
        <v>481</v>
      </c>
      <c r="B1216" s="82"/>
      <c r="C1216" s="129"/>
    </row>
    <row r="1217" spans="1:3" s="71" customFormat="1" ht="18.75" customHeight="1" x14ac:dyDescent="0.2">
      <c r="A1217" s="84" t="s">
        <v>594</v>
      </c>
      <c r="B1217" s="82"/>
      <c r="C1217" s="129"/>
    </row>
    <row r="1218" spans="1:3" s="71" customFormat="1" ht="18.75" customHeight="1" x14ac:dyDescent="0.2">
      <c r="A1218" s="84" t="s">
        <v>826</v>
      </c>
      <c r="B1218" s="82"/>
      <c r="C1218" s="129"/>
    </row>
    <row r="1219" spans="1:3" s="71" customFormat="1" ht="18.75" customHeight="1" x14ac:dyDescent="0.2">
      <c r="A1219" s="84"/>
      <c r="B1219" s="75"/>
      <c r="C1219" s="123"/>
    </row>
    <row r="1220" spans="1:3" s="71" customFormat="1" ht="18.75" customHeight="1" x14ac:dyDescent="0.2">
      <c r="A1220" s="85">
        <v>410000</v>
      </c>
      <c r="B1220" s="77" t="s">
        <v>346</v>
      </c>
      <c r="C1220" s="130">
        <f t="shared" ref="C1220" si="210">C1221+C1226</f>
        <v>0</v>
      </c>
    </row>
    <row r="1221" spans="1:3" s="71" customFormat="1" ht="18.75" customHeight="1" x14ac:dyDescent="0.2">
      <c r="A1221" s="85">
        <v>411000</v>
      </c>
      <c r="B1221" s="77" t="s">
        <v>445</v>
      </c>
      <c r="C1221" s="130">
        <f t="shared" ref="C1221" si="211">SUM(C1222:C1225)</f>
        <v>0</v>
      </c>
    </row>
    <row r="1222" spans="1:3" s="71" customFormat="1" ht="18.75" customHeight="1" x14ac:dyDescent="0.2">
      <c r="A1222" s="84">
        <v>411100</v>
      </c>
      <c r="B1222" s="80" t="s">
        <v>347</v>
      </c>
      <c r="C1222" s="129">
        <v>0</v>
      </c>
    </row>
    <row r="1223" spans="1:3" s="71" customFormat="1" ht="18.75" customHeight="1" x14ac:dyDescent="0.2">
      <c r="A1223" s="84">
        <v>411200</v>
      </c>
      <c r="B1223" s="80" t="s">
        <v>456</v>
      </c>
      <c r="C1223" s="129">
        <v>0</v>
      </c>
    </row>
    <row r="1224" spans="1:3" s="71" customFormat="1" ht="18.75" customHeight="1" x14ac:dyDescent="0.2">
      <c r="A1224" s="84">
        <v>411300</v>
      </c>
      <c r="B1224" s="80" t="s">
        <v>348</v>
      </c>
      <c r="C1224" s="129">
        <v>0</v>
      </c>
    </row>
    <row r="1225" spans="1:3" s="71" customFormat="1" ht="18.75" customHeight="1" x14ac:dyDescent="0.2">
      <c r="A1225" s="84">
        <v>411400</v>
      </c>
      <c r="B1225" s="80" t="s">
        <v>349</v>
      </c>
      <c r="C1225" s="129">
        <v>0</v>
      </c>
    </row>
    <row r="1226" spans="1:3" s="71" customFormat="1" ht="18.75" customHeight="1" x14ac:dyDescent="0.2">
      <c r="A1226" s="85">
        <v>412000</v>
      </c>
      <c r="B1226" s="82" t="s">
        <v>449</v>
      </c>
      <c r="C1226" s="130">
        <f t="shared" ref="C1226" si="212">SUM(C1227:C1235)</f>
        <v>0</v>
      </c>
    </row>
    <row r="1227" spans="1:3" s="71" customFormat="1" ht="18.75" customHeight="1" x14ac:dyDescent="0.2">
      <c r="A1227" s="84">
        <v>412200</v>
      </c>
      <c r="B1227" s="80" t="s">
        <v>457</v>
      </c>
      <c r="C1227" s="129">
        <v>0</v>
      </c>
    </row>
    <row r="1228" spans="1:3" s="71" customFormat="1" ht="18.75" customHeight="1" x14ac:dyDescent="0.2">
      <c r="A1228" s="84">
        <v>412300</v>
      </c>
      <c r="B1228" s="80" t="s">
        <v>351</v>
      </c>
      <c r="C1228" s="129">
        <v>0</v>
      </c>
    </row>
    <row r="1229" spans="1:3" s="71" customFormat="1" ht="18.75" customHeight="1" x14ac:dyDescent="0.2">
      <c r="A1229" s="84">
        <v>412400</v>
      </c>
      <c r="B1229" s="80" t="s">
        <v>352</v>
      </c>
      <c r="C1229" s="129">
        <v>0</v>
      </c>
    </row>
    <row r="1230" spans="1:3" s="71" customFormat="1" ht="18.75" customHeight="1" x14ac:dyDescent="0.2">
      <c r="A1230" s="84">
        <v>412500</v>
      </c>
      <c r="B1230" s="80" t="s">
        <v>353</v>
      </c>
      <c r="C1230" s="129">
        <v>0</v>
      </c>
    </row>
    <row r="1231" spans="1:3" s="71" customFormat="1" ht="18.75" customHeight="1" x14ac:dyDescent="0.2">
      <c r="A1231" s="84">
        <v>412600</v>
      </c>
      <c r="B1231" s="80" t="s">
        <v>458</v>
      </c>
      <c r="C1231" s="129">
        <v>0</v>
      </c>
    </row>
    <row r="1232" spans="1:3" s="71" customFormat="1" ht="18.75" customHeight="1" x14ac:dyDescent="0.2">
      <c r="A1232" s="84">
        <v>412700</v>
      </c>
      <c r="B1232" s="80" t="s">
        <v>446</v>
      </c>
      <c r="C1232" s="129">
        <v>0</v>
      </c>
    </row>
    <row r="1233" spans="1:3" s="71" customFormat="1" ht="18.75" customHeight="1" x14ac:dyDescent="0.2">
      <c r="A1233" s="84">
        <v>412900</v>
      </c>
      <c r="B1233" s="124" t="s">
        <v>534</v>
      </c>
      <c r="C1233" s="129">
        <v>0</v>
      </c>
    </row>
    <row r="1234" spans="1:3" s="71" customFormat="1" ht="18.75" customHeight="1" x14ac:dyDescent="0.2">
      <c r="A1234" s="84">
        <v>412900</v>
      </c>
      <c r="B1234" s="80" t="s">
        <v>552</v>
      </c>
      <c r="C1234" s="129">
        <v>0</v>
      </c>
    </row>
    <row r="1235" spans="1:3" s="71" customFormat="1" ht="18.75" customHeight="1" x14ac:dyDescent="0.2">
      <c r="A1235" s="84">
        <v>412900</v>
      </c>
      <c r="B1235" s="80" t="s">
        <v>536</v>
      </c>
      <c r="C1235" s="129">
        <v>0</v>
      </c>
    </row>
    <row r="1236" spans="1:3" s="83" customFormat="1" ht="18.75" customHeight="1" x14ac:dyDescent="0.2">
      <c r="A1236" s="85">
        <v>630000</v>
      </c>
      <c r="B1236" s="82" t="s">
        <v>434</v>
      </c>
      <c r="C1236" s="130">
        <f t="shared" ref="C1236" si="213">C1239+C1237</f>
        <v>0</v>
      </c>
    </row>
    <row r="1237" spans="1:3" s="83" customFormat="1" ht="18.75" customHeight="1" x14ac:dyDescent="0.2">
      <c r="A1237" s="85">
        <v>631000</v>
      </c>
      <c r="B1237" s="82" t="s">
        <v>382</v>
      </c>
      <c r="C1237" s="130">
        <f t="shared" ref="C1237" si="214">C1238</f>
        <v>0</v>
      </c>
    </row>
    <row r="1238" spans="1:3" s="71" customFormat="1" ht="18.75" customHeight="1" x14ac:dyDescent="0.2">
      <c r="A1238" s="84">
        <v>631900</v>
      </c>
      <c r="B1238" s="80" t="s">
        <v>554</v>
      </c>
      <c r="C1238" s="129">
        <v>0</v>
      </c>
    </row>
    <row r="1239" spans="1:3" s="83" customFormat="1" ht="18.75" customHeight="1" x14ac:dyDescent="0.2">
      <c r="A1239" s="85">
        <v>638000</v>
      </c>
      <c r="B1239" s="82" t="s">
        <v>383</v>
      </c>
      <c r="C1239" s="130">
        <f t="shared" ref="C1239" si="215">C1240</f>
        <v>0</v>
      </c>
    </row>
    <row r="1240" spans="1:3" s="71" customFormat="1" ht="18.75" customHeight="1" x14ac:dyDescent="0.2">
      <c r="A1240" s="84">
        <v>638100</v>
      </c>
      <c r="B1240" s="80" t="s">
        <v>438</v>
      </c>
      <c r="C1240" s="129">
        <v>0</v>
      </c>
    </row>
    <row r="1241" spans="1:3" s="71" customFormat="1" ht="18.75" customHeight="1" x14ac:dyDescent="0.2">
      <c r="A1241" s="111"/>
      <c r="B1241" s="126" t="s">
        <v>470</v>
      </c>
      <c r="C1241" s="131">
        <f>C1220+C1236</f>
        <v>0</v>
      </c>
    </row>
    <row r="1242" spans="1:3" s="71" customFormat="1" ht="18.75" customHeight="1" x14ac:dyDescent="0.2">
      <c r="A1242" s="94"/>
      <c r="B1242" s="80"/>
      <c r="C1242" s="129"/>
    </row>
    <row r="1243" spans="1:3" s="71" customFormat="1" ht="18.75" customHeight="1" x14ac:dyDescent="0.2">
      <c r="A1243" s="88"/>
      <c r="B1243" s="73"/>
      <c r="C1243" s="129"/>
    </row>
    <row r="1244" spans="1:3" s="71" customFormat="1" ht="18.75" customHeight="1" x14ac:dyDescent="0.2">
      <c r="A1244" s="84" t="s">
        <v>827</v>
      </c>
      <c r="B1244" s="82"/>
      <c r="C1244" s="129"/>
    </row>
    <row r="1245" spans="1:3" s="71" customFormat="1" ht="18.75" customHeight="1" x14ac:dyDescent="0.2">
      <c r="A1245" s="84" t="s">
        <v>481</v>
      </c>
      <c r="B1245" s="82"/>
      <c r="C1245" s="129"/>
    </row>
    <row r="1246" spans="1:3" s="71" customFormat="1" ht="18.75" customHeight="1" x14ac:dyDescent="0.2">
      <c r="A1246" s="84" t="s">
        <v>595</v>
      </c>
      <c r="B1246" s="82"/>
      <c r="C1246" s="129"/>
    </row>
    <row r="1247" spans="1:3" s="71" customFormat="1" ht="18.75" customHeight="1" x14ac:dyDescent="0.2">
      <c r="A1247" s="84" t="s">
        <v>828</v>
      </c>
      <c r="B1247" s="82"/>
      <c r="C1247" s="129"/>
    </row>
    <row r="1248" spans="1:3" s="71" customFormat="1" ht="18.75" customHeight="1" x14ac:dyDescent="0.2">
      <c r="A1248" s="84"/>
      <c r="B1248" s="75"/>
      <c r="C1248" s="123"/>
    </row>
    <row r="1249" spans="1:3" s="71" customFormat="1" ht="18.75" customHeight="1" x14ac:dyDescent="0.2">
      <c r="A1249" s="85">
        <v>410000</v>
      </c>
      <c r="B1249" s="77" t="s">
        <v>346</v>
      </c>
      <c r="C1249" s="130">
        <f>C1250+C1255</f>
        <v>0</v>
      </c>
    </row>
    <row r="1250" spans="1:3" s="71" customFormat="1" ht="18.75" customHeight="1" x14ac:dyDescent="0.2">
      <c r="A1250" s="85">
        <v>411000</v>
      </c>
      <c r="B1250" s="77" t="s">
        <v>445</v>
      </c>
      <c r="C1250" s="130">
        <f t="shared" ref="C1250" si="216">SUM(C1251:C1254)</f>
        <v>0</v>
      </c>
    </row>
    <row r="1251" spans="1:3" s="71" customFormat="1" ht="18.75" customHeight="1" x14ac:dyDescent="0.2">
      <c r="A1251" s="84">
        <v>411100</v>
      </c>
      <c r="B1251" s="80" t="s">
        <v>347</v>
      </c>
      <c r="C1251" s="129">
        <v>0</v>
      </c>
    </row>
    <row r="1252" spans="1:3" s="71" customFormat="1" ht="18.75" customHeight="1" x14ac:dyDescent="0.2">
      <c r="A1252" s="84">
        <v>411200</v>
      </c>
      <c r="B1252" s="80" t="s">
        <v>456</v>
      </c>
      <c r="C1252" s="129">
        <v>0</v>
      </c>
    </row>
    <row r="1253" spans="1:3" s="71" customFormat="1" ht="18.75" customHeight="1" x14ac:dyDescent="0.2">
      <c r="A1253" s="84">
        <v>411300</v>
      </c>
      <c r="B1253" s="80" t="s">
        <v>348</v>
      </c>
      <c r="C1253" s="129">
        <v>0</v>
      </c>
    </row>
    <row r="1254" spans="1:3" s="71" customFormat="1" ht="18.75" customHeight="1" x14ac:dyDescent="0.2">
      <c r="A1254" s="84">
        <v>411400</v>
      </c>
      <c r="B1254" s="80" t="s">
        <v>349</v>
      </c>
      <c r="C1254" s="129">
        <v>0</v>
      </c>
    </row>
    <row r="1255" spans="1:3" s="71" customFormat="1" ht="18.75" customHeight="1" x14ac:dyDescent="0.2">
      <c r="A1255" s="85">
        <v>412000</v>
      </c>
      <c r="B1255" s="82" t="s">
        <v>449</v>
      </c>
      <c r="C1255" s="130">
        <f>SUM(C1256:C1263)</f>
        <v>0</v>
      </c>
    </row>
    <row r="1256" spans="1:3" s="71" customFormat="1" ht="18.75" customHeight="1" x14ac:dyDescent="0.2">
      <c r="A1256" s="43">
        <v>412100</v>
      </c>
      <c r="B1256" s="80" t="s">
        <v>350</v>
      </c>
      <c r="C1256" s="129">
        <v>0</v>
      </c>
    </row>
    <row r="1257" spans="1:3" s="71" customFormat="1" ht="18.75" customHeight="1" x14ac:dyDescent="0.2">
      <c r="A1257" s="84">
        <v>412200</v>
      </c>
      <c r="B1257" s="80" t="s">
        <v>457</v>
      </c>
      <c r="C1257" s="129">
        <v>0</v>
      </c>
    </row>
    <row r="1258" spans="1:3" s="71" customFormat="1" ht="18.75" customHeight="1" x14ac:dyDescent="0.2">
      <c r="A1258" s="84">
        <v>412300</v>
      </c>
      <c r="B1258" s="80" t="s">
        <v>351</v>
      </c>
      <c r="C1258" s="129">
        <v>0</v>
      </c>
    </row>
    <row r="1259" spans="1:3" s="71" customFormat="1" ht="18.75" customHeight="1" x14ac:dyDescent="0.2">
      <c r="A1259" s="84">
        <v>412400</v>
      </c>
      <c r="B1259" s="80" t="s">
        <v>352</v>
      </c>
      <c r="C1259" s="129">
        <v>0</v>
      </c>
    </row>
    <row r="1260" spans="1:3" s="71" customFormat="1" ht="18.75" customHeight="1" x14ac:dyDescent="0.2">
      <c r="A1260" s="84">
        <v>412500</v>
      </c>
      <c r="B1260" s="80" t="s">
        <v>353</v>
      </c>
      <c r="C1260" s="129">
        <v>0</v>
      </c>
    </row>
    <row r="1261" spans="1:3" s="71" customFormat="1" ht="18.75" customHeight="1" x14ac:dyDescent="0.2">
      <c r="A1261" s="84">
        <v>412600</v>
      </c>
      <c r="B1261" s="80" t="s">
        <v>458</v>
      </c>
      <c r="C1261" s="129">
        <v>0</v>
      </c>
    </row>
    <row r="1262" spans="1:3" s="71" customFormat="1" ht="18.75" customHeight="1" x14ac:dyDescent="0.2">
      <c r="A1262" s="84">
        <v>412700</v>
      </c>
      <c r="B1262" s="80" t="s">
        <v>446</v>
      </c>
      <c r="C1262" s="129">
        <v>0</v>
      </c>
    </row>
    <row r="1263" spans="1:3" s="71" customFormat="1" ht="18.75" customHeight="1" x14ac:dyDescent="0.2">
      <c r="A1263" s="84">
        <v>412900</v>
      </c>
      <c r="B1263" s="124" t="s">
        <v>534</v>
      </c>
      <c r="C1263" s="129">
        <v>0</v>
      </c>
    </row>
    <row r="1264" spans="1:3" s="71" customFormat="1" ht="18.75" customHeight="1" x14ac:dyDescent="0.2">
      <c r="A1264" s="85">
        <v>480000</v>
      </c>
      <c r="B1264" s="82" t="s">
        <v>398</v>
      </c>
      <c r="C1264" s="130">
        <f t="shared" ref="C1264:C1265" si="217">C1265</f>
        <v>0</v>
      </c>
    </row>
    <row r="1265" spans="1:3" s="71" customFormat="1" ht="18.75" customHeight="1" x14ac:dyDescent="0.2">
      <c r="A1265" s="85">
        <v>488000</v>
      </c>
      <c r="B1265" s="82" t="s">
        <v>362</v>
      </c>
      <c r="C1265" s="130">
        <f t="shared" si="217"/>
        <v>0</v>
      </c>
    </row>
    <row r="1266" spans="1:3" s="71" customFormat="1" ht="18.75" customHeight="1" x14ac:dyDescent="0.2">
      <c r="A1266" s="84">
        <v>488100</v>
      </c>
      <c r="B1266" s="80" t="s">
        <v>736</v>
      </c>
      <c r="C1266" s="129">
        <v>0</v>
      </c>
    </row>
    <row r="1267" spans="1:3" s="83" customFormat="1" ht="18.75" customHeight="1" x14ac:dyDescent="0.2">
      <c r="A1267" s="85">
        <v>630000</v>
      </c>
      <c r="B1267" s="82" t="s">
        <v>434</v>
      </c>
      <c r="C1267" s="130">
        <f t="shared" ref="C1267" si="218">C1268+C1270</f>
        <v>0</v>
      </c>
    </row>
    <row r="1268" spans="1:3" s="83" customFormat="1" ht="18.75" customHeight="1" x14ac:dyDescent="0.2">
      <c r="A1268" s="85">
        <v>631000</v>
      </c>
      <c r="B1268" s="82" t="s">
        <v>382</v>
      </c>
      <c r="C1268" s="130">
        <f t="shared" ref="C1268" si="219">C1269</f>
        <v>0</v>
      </c>
    </row>
    <row r="1269" spans="1:3" s="71" customFormat="1" ht="18.75" customHeight="1" x14ac:dyDescent="0.2">
      <c r="A1269" s="84">
        <v>631900</v>
      </c>
      <c r="B1269" s="80" t="s">
        <v>554</v>
      </c>
      <c r="C1269" s="129">
        <v>0</v>
      </c>
    </row>
    <row r="1270" spans="1:3" s="83" customFormat="1" ht="18.75" customHeight="1" x14ac:dyDescent="0.2">
      <c r="A1270" s="85">
        <v>638000</v>
      </c>
      <c r="B1270" s="82" t="s">
        <v>383</v>
      </c>
      <c r="C1270" s="130">
        <f t="shared" ref="C1270" si="220">C1271</f>
        <v>0</v>
      </c>
    </row>
    <row r="1271" spans="1:3" s="71" customFormat="1" ht="18.75" customHeight="1" x14ac:dyDescent="0.2">
      <c r="A1271" s="84">
        <v>638100</v>
      </c>
      <c r="B1271" s="80" t="s">
        <v>438</v>
      </c>
      <c r="C1271" s="129">
        <v>0</v>
      </c>
    </row>
    <row r="1272" spans="1:3" s="71" customFormat="1" ht="18.75" customHeight="1" x14ac:dyDescent="0.2">
      <c r="A1272" s="111"/>
      <c r="B1272" s="126" t="s">
        <v>470</v>
      </c>
      <c r="C1272" s="131">
        <f>C1249+C1264+C1267</f>
        <v>0</v>
      </c>
    </row>
    <row r="1273" spans="1:3" s="71" customFormat="1" ht="18.75" customHeight="1" x14ac:dyDescent="0.2">
      <c r="A1273" s="94"/>
      <c r="B1273" s="73"/>
      <c r="C1273" s="123"/>
    </row>
    <row r="1274" spans="1:3" s="71" customFormat="1" ht="18.75" customHeight="1" x14ac:dyDescent="0.2">
      <c r="A1274" s="88"/>
      <c r="B1274" s="73"/>
      <c r="C1274" s="129"/>
    </row>
    <row r="1275" spans="1:3" s="71" customFormat="1" ht="18.75" customHeight="1" x14ac:dyDescent="0.2">
      <c r="A1275" s="84" t="s">
        <v>829</v>
      </c>
      <c r="B1275" s="82"/>
      <c r="C1275" s="129"/>
    </row>
    <row r="1276" spans="1:3" s="71" customFormat="1" ht="18.75" customHeight="1" x14ac:dyDescent="0.2">
      <c r="A1276" s="84" t="s">
        <v>481</v>
      </c>
      <c r="B1276" s="82"/>
      <c r="C1276" s="129"/>
    </row>
    <row r="1277" spans="1:3" s="71" customFormat="1" ht="18.75" customHeight="1" x14ac:dyDescent="0.2">
      <c r="A1277" s="84" t="s">
        <v>596</v>
      </c>
      <c r="B1277" s="82"/>
      <c r="C1277" s="129"/>
    </row>
    <row r="1278" spans="1:3" s="71" customFormat="1" ht="18.75" customHeight="1" x14ac:dyDescent="0.2">
      <c r="A1278" s="84" t="s">
        <v>767</v>
      </c>
      <c r="B1278" s="82"/>
      <c r="C1278" s="129"/>
    </row>
    <row r="1279" spans="1:3" s="71" customFormat="1" ht="18.75" customHeight="1" x14ac:dyDescent="0.2">
      <c r="A1279" s="84"/>
      <c r="B1279" s="75"/>
      <c r="C1279" s="123"/>
    </row>
    <row r="1280" spans="1:3" s="71" customFormat="1" ht="18.75" customHeight="1" x14ac:dyDescent="0.2">
      <c r="A1280" s="85">
        <v>410000</v>
      </c>
      <c r="B1280" s="77" t="s">
        <v>346</v>
      </c>
      <c r="C1280" s="130">
        <f t="shared" ref="C1280" si="221">C1281</f>
        <v>0</v>
      </c>
    </row>
    <row r="1281" spans="1:3" s="71" customFormat="1" ht="18.75" customHeight="1" x14ac:dyDescent="0.2">
      <c r="A1281" s="85">
        <v>411000</v>
      </c>
      <c r="B1281" s="77" t="s">
        <v>445</v>
      </c>
      <c r="C1281" s="130">
        <f t="shared" ref="C1281" si="222">SUM(C1282:C1283)</f>
        <v>0</v>
      </c>
    </row>
    <row r="1282" spans="1:3" s="71" customFormat="1" ht="18.75" customHeight="1" x14ac:dyDescent="0.2">
      <c r="A1282" s="84">
        <v>411100</v>
      </c>
      <c r="B1282" s="80" t="s">
        <v>347</v>
      </c>
      <c r="C1282" s="129">
        <v>0</v>
      </c>
    </row>
    <row r="1283" spans="1:3" s="71" customFormat="1" ht="18.75" customHeight="1" x14ac:dyDescent="0.2">
      <c r="A1283" s="84">
        <v>411300</v>
      </c>
      <c r="B1283" s="80" t="s">
        <v>348</v>
      </c>
      <c r="C1283" s="129">
        <v>0</v>
      </c>
    </row>
    <row r="1284" spans="1:3" s="83" customFormat="1" ht="18.75" customHeight="1" x14ac:dyDescent="0.2">
      <c r="A1284" s="85">
        <v>630000</v>
      </c>
      <c r="B1284" s="82" t="s">
        <v>434</v>
      </c>
      <c r="C1284" s="130">
        <f t="shared" ref="C1284:C1285" si="223">C1285</f>
        <v>0</v>
      </c>
    </row>
    <row r="1285" spans="1:3" s="83" customFormat="1" ht="18.75" customHeight="1" x14ac:dyDescent="0.2">
      <c r="A1285" s="85">
        <v>638000</v>
      </c>
      <c r="B1285" s="82" t="s">
        <v>383</v>
      </c>
      <c r="C1285" s="130">
        <f t="shared" si="223"/>
        <v>0</v>
      </c>
    </row>
    <row r="1286" spans="1:3" s="71" customFormat="1" ht="18.75" customHeight="1" x14ac:dyDescent="0.2">
      <c r="A1286" s="84">
        <v>638100</v>
      </c>
      <c r="B1286" s="80" t="s">
        <v>438</v>
      </c>
      <c r="C1286" s="129">
        <v>0</v>
      </c>
    </row>
    <row r="1287" spans="1:3" s="71" customFormat="1" ht="18.75" customHeight="1" x14ac:dyDescent="0.2">
      <c r="A1287" s="111"/>
      <c r="B1287" s="126" t="s">
        <v>470</v>
      </c>
      <c r="C1287" s="131">
        <f t="shared" ref="C1287" si="224">C1280+C1284</f>
        <v>0</v>
      </c>
    </row>
    <row r="1288" spans="1:3" s="71" customFormat="1" ht="18.75" customHeight="1" x14ac:dyDescent="0.2">
      <c r="A1288" s="94"/>
      <c r="B1288" s="80"/>
      <c r="C1288" s="129"/>
    </row>
    <row r="1289" spans="1:3" s="71" customFormat="1" ht="18.75" customHeight="1" x14ac:dyDescent="0.2">
      <c r="A1289" s="88"/>
      <c r="B1289" s="73"/>
      <c r="C1289" s="129"/>
    </row>
    <row r="1290" spans="1:3" s="71" customFormat="1" ht="18.75" customHeight="1" x14ac:dyDescent="0.2">
      <c r="A1290" s="84" t="s">
        <v>830</v>
      </c>
      <c r="B1290" s="82"/>
      <c r="C1290" s="129"/>
    </row>
    <row r="1291" spans="1:3" s="71" customFormat="1" ht="18.75" customHeight="1" x14ac:dyDescent="0.2">
      <c r="A1291" s="84" t="s">
        <v>481</v>
      </c>
      <c r="B1291" s="82"/>
      <c r="C1291" s="129"/>
    </row>
    <row r="1292" spans="1:3" s="71" customFormat="1" ht="18.75" customHeight="1" x14ac:dyDescent="0.2">
      <c r="A1292" s="84" t="s">
        <v>597</v>
      </c>
      <c r="B1292" s="82"/>
      <c r="C1292" s="129"/>
    </row>
    <row r="1293" spans="1:3" s="71" customFormat="1" ht="18.75" customHeight="1" x14ac:dyDescent="0.2">
      <c r="A1293" s="84" t="s">
        <v>767</v>
      </c>
      <c r="B1293" s="82"/>
      <c r="C1293" s="129"/>
    </row>
    <row r="1294" spans="1:3" s="71" customFormat="1" ht="18.75" customHeight="1" x14ac:dyDescent="0.2">
      <c r="A1294" s="84"/>
      <c r="B1294" s="75"/>
      <c r="C1294" s="123"/>
    </row>
    <row r="1295" spans="1:3" s="71" customFormat="1" ht="18.75" customHeight="1" x14ac:dyDescent="0.2">
      <c r="A1295" s="85">
        <v>410000</v>
      </c>
      <c r="B1295" s="77" t="s">
        <v>346</v>
      </c>
      <c r="C1295" s="130">
        <f t="shared" ref="C1295" si="225">C1296+C1299</f>
        <v>0</v>
      </c>
    </row>
    <row r="1296" spans="1:3" s="71" customFormat="1" ht="18.75" customHeight="1" x14ac:dyDescent="0.2">
      <c r="A1296" s="85">
        <v>411000</v>
      </c>
      <c r="B1296" s="77" t="s">
        <v>445</v>
      </c>
      <c r="C1296" s="130">
        <f t="shared" ref="C1296" si="226">SUM(C1297:C1298)</f>
        <v>0</v>
      </c>
    </row>
    <row r="1297" spans="1:3" s="71" customFormat="1" ht="18.75" customHeight="1" x14ac:dyDescent="0.2">
      <c r="A1297" s="84">
        <v>411100</v>
      </c>
      <c r="B1297" s="80" t="s">
        <v>347</v>
      </c>
      <c r="C1297" s="129">
        <v>0</v>
      </c>
    </row>
    <row r="1298" spans="1:3" s="71" customFormat="1" ht="18.75" customHeight="1" x14ac:dyDescent="0.2">
      <c r="A1298" s="84">
        <v>411200</v>
      </c>
      <c r="B1298" s="80" t="s">
        <v>456</v>
      </c>
      <c r="C1298" s="129">
        <v>0</v>
      </c>
    </row>
    <row r="1299" spans="1:3" s="71" customFormat="1" ht="18.75" customHeight="1" x14ac:dyDescent="0.2">
      <c r="A1299" s="85">
        <v>412000</v>
      </c>
      <c r="B1299" s="82" t="s">
        <v>449</v>
      </c>
      <c r="C1299" s="130">
        <f>SUM(C1300:C1305)</f>
        <v>0</v>
      </c>
    </row>
    <row r="1300" spans="1:3" s="71" customFormat="1" ht="18.75" customHeight="1" x14ac:dyDescent="0.2">
      <c r="A1300" s="84">
        <v>412200</v>
      </c>
      <c r="B1300" s="80" t="s">
        <v>457</v>
      </c>
      <c r="C1300" s="129">
        <v>0</v>
      </c>
    </row>
    <row r="1301" spans="1:3" s="71" customFormat="1" ht="18.75" customHeight="1" x14ac:dyDescent="0.2">
      <c r="A1301" s="84">
        <v>412300</v>
      </c>
      <c r="B1301" s="80" t="s">
        <v>351</v>
      </c>
      <c r="C1301" s="129">
        <v>0</v>
      </c>
    </row>
    <row r="1302" spans="1:3" s="71" customFormat="1" ht="18.75" customHeight="1" x14ac:dyDescent="0.2">
      <c r="A1302" s="84">
        <v>412500</v>
      </c>
      <c r="B1302" s="80" t="s">
        <v>353</v>
      </c>
      <c r="C1302" s="129">
        <v>0</v>
      </c>
    </row>
    <row r="1303" spans="1:3" s="71" customFormat="1" ht="18.75" customHeight="1" x14ac:dyDescent="0.2">
      <c r="A1303" s="84">
        <v>412600</v>
      </c>
      <c r="B1303" s="80" t="s">
        <v>458</v>
      </c>
      <c r="C1303" s="129">
        <v>0</v>
      </c>
    </row>
    <row r="1304" spans="1:3" s="71" customFormat="1" ht="18.75" customHeight="1" x14ac:dyDescent="0.2">
      <c r="A1304" s="84">
        <v>412700</v>
      </c>
      <c r="B1304" s="80" t="s">
        <v>446</v>
      </c>
      <c r="C1304" s="129">
        <v>0</v>
      </c>
    </row>
    <row r="1305" spans="1:3" s="71" customFormat="1" ht="18.75" customHeight="1" x14ac:dyDescent="0.2">
      <c r="A1305" s="84">
        <v>412900</v>
      </c>
      <c r="B1305" s="124" t="s">
        <v>534</v>
      </c>
      <c r="C1305" s="129">
        <v>0</v>
      </c>
    </row>
    <row r="1306" spans="1:3" s="71" customFormat="1" ht="18.75" customHeight="1" x14ac:dyDescent="0.2">
      <c r="A1306" s="111"/>
      <c r="B1306" s="126" t="s">
        <v>470</v>
      </c>
      <c r="C1306" s="131">
        <f>C1295</f>
        <v>0</v>
      </c>
    </row>
    <row r="1307" spans="1:3" s="71" customFormat="1" ht="18.75" customHeight="1" x14ac:dyDescent="0.2">
      <c r="A1307" s="94"/>
      <c r="B1307" s="80"/>
      <c r="C1307" s="129"/>
    </row>
    <row r="1308" spans="1:3" s="71" customFormat="1" ht="18.75" customHeight="1" x14ac:dyDescent="0.2">
      <c r="A1308" s="88"/>
      <c r="B1308" s="73"/>
      <c r="C1308" s="129"/>
    </row>
    <row r="1309" spans="1:3" s="71" customFormat="1" ht="18.75" customHeight="1" x14ac:dyDescent="0.2">
      <c r="A1309" s="84" t="s">
        <v>831</v>
      </c>
      <c r="B1309" s="82"/>
      <c r="C1309" s="129"/>
    </row>
    <row r="1310" spans="1:3" s="71" customFormat="1" ht="18.75" customHeight="1" x14ac:dyDescent="0.2">
      <c r="A1310" s="84" t="s">
        <v>481</v>
      </c>
      <c r="B1310" s="82"/>
      <c r="C1310" s="129"/>
    </row>
    <row r="1311" spans="1:3" s="71" customFormat="1" ht="18.75" customHeight="1" x14ac:dyDescent="0.2">
      <c r="A1311" s="84" t="s">
        <v>598</v>
      </c>
      <c r="B1311" s="82"/>
      <c r="C1311" s="129"/>
    </row>
    <row r="1312" spans="1:3" s="71" customFormat="1" ht="18.75" customHeight="1" x14ac:dyDescent="0.2">
      <c r="A1312" s="84" t="s">
        <v>832</v>
      </c>
      <c r="B1312" s="82"/>
      <c r="C1312" s="129"/>
    </row>
    <row r="1313" spans="1:3" s="71" customFormat="1" ht="18.75" customHeight="1" x14ac:dyDescent="0.2">
      <c r="A1313" s="84"/>
      <c r="B1313" s="75"/>
      <c r="C1313" s="123"/>
    </row>
    <row r="1314" spans="1:3" s="71" customFormat="1" ht="18.75" customHeight="1" x14ac:dyDescent="0.2">
      <c r="A1314" s="85">
        <v>410000</v>
      </c>
      <c r="B1314" s="77" t="s">
        <v>346</v>
      </c>
      <c r="C1314" s="130">
        <f t="shared" ref="C1314" si="227">C1315+C1320</f>
        <v>1348000</v>
      </c>
    </row>
    <row r="1315" spans="1:3" s="71" customFormat="1" ht="18.75" customHeight="1" x14ac:dyDescent="0.2">
      <c r="A1315" s="85">
        <v>411000</v>
      </c>
      <c r="B1315" s="77" t="s">
        <v>445</v>
      </c>
      <c r="C1315" s="130">
        <f t="shared" ref="C1315" si="228">SUM(C1316:C1319)</f>
        <v>1346500</v>
      </c>
    </row>
    <row r="1316" spans="1:3" s="71" customFormat="1" ht="18.75" customHeight="1" x14ac:dyDescent="0.2">
      <c r="A1316" s="84">
        <v>411100</v>
      </c>
      <c r="B1316" s="80" t="s">
        <v>347</v>
      </c>
      <c r="C1316" s="129">
        <v>1286000</v>
      </c>
    </row>
    <row r="1317" spans="1:3" s="71" customFormat="1" ht="18.75" customHeight="1" x14ac:dyDescent="0.2">
      <c r="A1317" s="84">
        <v>411200</v>
      </c>
      <c r="B1317" s="80" t="s">
        <v>456</v>
      </c>
      <c r="C1317" s="129">
        <v>6500</v>
      </c>
    </row>
    <row r="1318" spans="1:3" s="71" customFormat="1" ht="18.75" customHeight="1" x14ac:dyDescent="0.2">
      <c r="A1318" s="84">
        <v>411300</v>
      </c>
      <c r="B1318" s="80" t="s">
        <v>348</v>
      </c>
      <c r="C1318" s="129">
        <v>34000</v>
      </c>
    </row>
    <row r="1319" spans="1:3" s="71" customFormat="1" ht="18.75" customHeight="1" x14ac:dyDescent="0.2">
      <c r="A1319" s="84">
        <v>411400</v>
      </c>
      <c r="B1319" s="80" t="s">
        <v>349</v>
      </c>
      <c r="C1319" s="129">
        <v>20000</v>
      </c>
    </row>
    <row r="1320" spans="1:3" s="71" customFormat="1" ht="18.75" customHeight="1" x14ac:dyDescent="0.2">
      <c r="A1320" s="85">
        <v>412000</v>
      </c>
      <c r="B1320" s="82" t="s">
        <v>449</v>
      </c>
      <c r="C1320" s="130">
        <f t="shared" ref="C1320" si="229">SUM(C1321:C1321)</f>
        <v>1500</v>
      </c>
    </row>
    <row r="1321" spans="1:3" s="71" customFormat="1" ht="18.75" customHeight="1" x14ac:dyDescent="0.2">
      <c r="A1321" s="84">
        <v>412900</v>
      </c>
      <c r="B1321" s="80" t="s">
        <v>552</v>
      </c>
      <c r="C1321" s="129">
        <v>1500</v>
      </c>
    </row>
    <row r="1322" spans="1:3" s="83" customFormat="1" ht="18.75" customHeight="1" x14ac:dyDescent="0.2">
      <c r="A1322" s="85">
        <v>630000</v>
      </c>
      <c r="B1322" s="82" t="s">
        <v>434</v>
      </c>
      <c r="C1322" s="130">
        <f t="shared" ref="C1322" si="230">C1325+C1323</f>
        <v>14000</v>
      </c>
    </row>
    <row r="1323" spans="1:3" s="83" customFormat="1" ht="18.75" customHeight="1" x14ac:dyDescent="0.2">
      <c r="A1323" s="85">
        <v>631000</v>
      </c>
      <c r="B1323" s="82" t="s">
        <v>382</v>
      </c>
      <c r="C1323" s="130">
        <f t="shared" ref="C1323" si="231">C1324</f>
        <v>0</v>
      </c>
    </row>
    <row r="1324" spans="1:3" s="71" customFormat="1" ht="18.75" customHeight="1" x14ac:dyDescent="0.2">
      <c r="A1324" s="84">
        <v>631900</v>
      </c>
      <c r="B1324" s="80" t="s">
        <v>554</v>
      </c>
      <c r="C1324" s="129">
        <v>0</v>
      </c>
    </row>
    <row r="1325" spans="1:3" s="83" customFormat="1" ht="18.75" customHeight="1" x14ac:dyDescent="0.2">
      <c r="A1325" s="85">
        <v>638000</v>
      </c>
      <c r="B1325" s="82" t="s">
        <v>383</v>
      </c>
      <c r="C1325" s="130">
        <f t="shared" ref="C1325" si="232">C1326</f>
        <v>14000</v>
      </c>
    </row>
    <row r="1326" spans="1:3" s="71" customFormat="1" ht="18.75" customHeight="1" x14ac:dyDescent="0.2">
      <c r="A1326" s="84">
        <v>638100</v>
      </c>
      <c r="B1326" s="80" t="s">
        <v>438</v>
      </c>
      <c r="C1326" s="129">
        <v>14000</v>
      </c>
    </row>
    <row r="1327" spans="1:3" s="71" customFormat="1" ht="18.75" customHeight="1" x14ac:dyDescent="0.2">
      <c r="A1327" s="111"/>
      <c r="B1327" s="126" t="s">
        <v>470</v>
      </c>
      <c r="C1327" s="131">
        <f>C1314+C1322</f>
        <v>1362000</v>
      </c>
    </row>
    <row r="1328" spans="1:3" s="71" customFormat="1" ht="18.75" customHeight="1" x14ac:dyDescent="0.2">
      <c r="A1328" s="94"/>
      <c r="B1328" s="73"/>
      <c r="C1328" s="129"/>
    </row>
    <row r="1329" spans="1:3" s="71" customFormat="1" ht="18.75" customHeight="1" x14ac:dyDescent="0.2">
      <c r="A1329" s="88"/>
      <c r="B1329" s="73"/>
      <c r="C1329" s="129"/>
    </row>
    <row r="1330" spans="1:3" s="71" customFormat="1" ht="18.75" customHeight="1" x14ac:dyDescent="0.2">
      <c r="A1330" s="84" t="s">
        <v>833</v>
      </c>
      <c r="B1330" s="82"/>
      <c r="C1330" s="129"/>
    </row>
    <row r="1331" spans="1:3" s="71" customFormat="1" ht="18.75" customHeight="1" x14ac:dyDescent="0.2">
      <c r="A1331" s="84" t="s">
        <v>481</v>
      </c>
      <c r="B1331" s="82"/>
      <c r="C1331" s="129"/>
    </row>
    <row r="1332" spans="1:3" s="71" customFormat="1" ht="18.75" customHeight="1" x14ac:dyDescent="0.2">
      <c r="A1332" s="84" t="s">
        <v>599</v>
      </c>
      <c r="B1332" s="82"/>
      <c r="C1332" s="129"/>
    </row>
    <row r="1333" spans="1:3" s="71" customFormat="1" ht="18.75" customHeight="1" x14ac:dyDescent="0.2">
      <c r="A1333" s="84" t="s">
        <v>834</v>
      </c>
      <c r="B1333" s="82"/>
      <c r="C1333" s="129"/>
    </row>
    <row r="1334" spans="1:3" s="71" customFormat="1" ht="18.75" customHeight="1" x14ac:dyDescent="0.2">
      <c r="A1334" s="84"/>
      <c r="B1334" s="75"/>
      <c r="C1334" s="123"/>
    </row>
    <row r="1335" spans="1:3" s="71" customFormat="1" ht="18.75" customHeight="1" x14ac:dyDescent="0.2">
      <c r="A1335" s="85">
        <v>410000</v>
      </c>
      <c r="B1335" s="77" t="s">
        <v>346</v>
      </c>
      <c r="C1335" s="130">
        <f t="shared" ref="C1335" si="233">C1336+C1341</f>
        <v>10797800</v>
      </c>
    </row>
    <row r="1336" spans="1:3" s="71" customFormat="1" ht="18.75" customHeight="1" x14ac:dyDescent="0.2">
      <c r="A1336" s="85">
        <v>411000</v>
      </c>
      <c r="B1336" s="77" t="s">
        <v>445</v>
      </c>
      <c r="C1336" s="130">
        <f t="shared" ref="C1336" si="234">SUM(C1337:C1340)</f>
        <v>10414000</v>
      </c>
    </row>
    <row r="1337" spans="1:3" s="71" customFormat="1" ht="18.75" customHeight="1" x14ac:dyDescent="0.2">
      <c r="A1337" s="84">
        <v>411100</v>
      </c>
      <c r="B1337" s="80" t="s">
        <v>347</v>
      </c>
      <c r="C1337" s="129">
        <v>10044000</v>
      </c>
    </row>
    <row r="1338" spans="1:3" s="71" customFormat="1" ht="18.75" customHeight="1" x14ac:dyDescent="0.2">
      <c r="A1338" s="84">
        <v>411200</v>
      </c>
      <c r="B1338" s="80" t="s">
        <v>456</v>
      </c>
      <c r="C1338" s="129">
        <v>180000</v>
      </c>
    </row>
    <row r="1339" spans="1:3" s="71" customFormat="1" ht="18.75" customHeight="1" x14ac:dyDescent="0.2">
      <c r="A1339" s="84">
        <v>411300</v>
      </c>
      <c r="B1339" s="80" t="s">
        <v>348</v>
      </c>
      <c r="C1339" s="129">
        <v>130000</v>
      </c>
    </row>
    <row r="1340" spans="1:3" s="71" customFormat="1" ht="18.75" customHeight="1" x14ac:dyDescent="0.2">
      <c r="A1340" s="84">
        <v>411400</v>
      </c>
      <c r="B1340" s="80" t="s">
        <v>349</v>
      </c>
      <c r="C1340" s="129">
        <v>60000</v>
      </c>
    </row>
    <row r="1341" spans="1:3" s="71" customFormat="1" ht="18.75" customHeight="1" x14ac:dyDescent="0.2">
      <c r="A1341" s="85">
        <v>412000</v>
      </c>
      <c r="B1341" s="82" t="s">
        <v>449</v>
      </c>
      <c r="C1341" s="130">
        <f>SUM(C1342:C1352)</f>
        <v>383800</v>
      </c>
    </row>
    <row r="1342" spans="1:3" s="71" customFormat="1" ht="18.75" customHeight="1" x14ac:dyDescent="0.2">
      <c r="A1342" s="84">
        <v>412100</v>
      </c>
      <c r="B1342" s="80" t="s">
        <v>350</v>
      </c>
      <c r="C1342" s="129">
        <v>1500</v>
      </c>
    </row>
    <row r="1343" spans="1:3" s="71" customFormat="1" ht="18.75" customHeight="1" x14ac:dyDescent="0.2">
      <c r="A1343" s="84">
        <v>412200</v>
      </c>
      <c r="B1343" s="80" t="s">
        <v>457</v>
      </c>
      <c r="C1343" s="129">
        <v>131500</v>
      </c>
    </row>
    <row r="1344" spans="1:3" s="71" customFormat="1" ht="18.75" customHeight="1" x14ac:dyDescent="0.2">
      <c r="A1344" s="84">
        <v>412300</v>
      </c>
      <c r="B1344" s="80" t="s">
        <v>351</v>
      </c>
      <c r="C1344" s="129">
        <v>51000</v>
      </c>
    </row>
    <row r="1345" spans="1:3" s="71" customFormat="1" ht="18.75" customHeight="1" x14ac:dyDescent="0.2">
      <c r="A1345" s="84">
        <v>412500</v>
      </c>
      <c r="B1345" s="80" t="s">
        <v>353</v>
      </c>
      <c r="C1345" s="129">
        <v>41000</v>
      </c>
    </row>
    <row r="1346" spans="1:3" s="71" customFormat="1" ht="18.75" customHeight="1" x14ac:dyDescent="0.2">
      <c r="A1346" s="84">
        <v>412600</v>
      </c>
      <c r="B1346" s="80" t="s">
        <v>458</v>
      </c>
      <c r="C1346" s="129">
        <v>7000</v>
      </c>
    </row>
    <row r="1347" spans="1:3" s="71" customFormat="1" ht="18.75" customHeight="1" x14ac:dyDescent="0.2">
      <c r="A1347" s="84">
        <v>412700</v>
      </c>
      <c r="B1347" s="80" t="s">
        <v>446</v>
      </c>
      <c r="C1347" s="129">
        <v>24300</v>
      </c>
    </row>
    <row r="1348" spans="1:3" s="71" customFormat="1" ht="18.75" customHeight="1" x14ac:dyDescent="0.2">
      <c r="A1348" s="84">
        <v>412900</v>
      </c>
      <c r="B1348" s="80" t="s">
        <v>768</v>
      </c>
      <c r="C1348" s="129">
        <v>6000</v>
      </c>
    </row>
    <row r="1349" spans="1:3" s="71" customFormat="1" ht="18.75" customHeight="1" x14ac:dyDescent="0.2">
      <c r="A1349" s="84">
        <v>412900</v>
      </c>
      <c r="B1349" s="124" t="s">
        <v>534</v>
      </c>
      <c r="C1349" s="129">
        <v>106500</v>
      </c>
    </row>
    <row r="1350" spans="1:3" s="71" customFormat="1" ht="18.75" customHeight="1" x14ac:dyDescent="0.2">
      <c r="A1350" s="84">
        <v>412900</v>
      </c>
      <c r="B1350" s="124" t="s">
        <v>551</v>
      </c>
      <c r="C1350" s="129">
        <v>0</v>
      </c>
    </row>
    <row r="1351" spans="1:3" s="71" customFormat="1" ht="18.75" customHeight="1" x14ac:dyDescent="0.2">
      <c r="A1351" s="84">
        <v>412900</v>
      </c>
      <c r="B1351" s="80" t="s">
        <v>552</v>
      </c>
      <c r="C1351" s="129">
        <v>15000</v>
      </c>
    </row>
    <row r="1352" spans="1:3" s="71" customFormat="1" ht="18.75" customHeight="1" x14ac:dyDescent="0.2">
      <c r="A1352" s="84">
        <v>412900</v>
      </c>
      <c r="B1352" s="80" t="s">
        <v>536</v>
      </c>
      <c r="C1352" s="129">
        <v>0</v>
      </c>
    </row>
    <row r="1353" spans="1:3" s="83" customFormat="1" ht="18.75" customHeight="1" x14ac:dyDescent="0.2">
      <c r="A1353" s="85">
        <v>630000</v>
      </c>
      <c r="B1353" s="82" t="s">
        <v>434</v>
      </c>
      <c r="C1353" s="130">
        <f t="shared" ref="C1353" si="235">C1354+C1356</f>
        <v>102400</v>
      </c>
    </row>
    <row r="1354" spans="1:3" s="83" customFormat="1" ht="18.75" customHeight="1" x14ac:dyDescent="0.2">
      <c r="A1354" s="85">
        <v>631000</v>
      </c>
      <c r="B1354" s="82" t="s">
        <v>382</v>
      </c>
      <c r="C1354" s="130">
        <f t="shared" ref="C1354" si="236">C1355</f>
        <v>0</v>
      </c>
    </row>
    <row r="1355" spans="1:3" s="71" customFormat="1" ht="18.75" customHeight="1" x14ac:dyDescent="0.2">
      <c r="A1355" s="84">
        <v>631900</v>
      </c>
      <c r="B1355" s="80" t="s">
        <v>554</v>
      </c>
      <c r="C1355" s="129">
        <v>0</v>
      </c>
    </row>
    <row r="1356" spans="1:3" s="83" customFormat="1" ht="18.75" customHeight="1" x14ac:dyDescent="0.2">
      <c r="A1356" s="85">
        <v>638000</v>
      </c>
      <c r="B1356" s="82" t="s">
        <v>383</v>
      </c>
      <c r="C1356" s="130">
        <f t="shared" ref="C1356" si="237">C1357</f>
        <v>102400</v>
      </c>
    </row>
    <row r="1357" spans="1:3" s="71" customFormat="1" ht="18.75" customHeight="1" x14ac:dyDescent="0.2">
      <c r="A1357" s="84">
        <v>638100</v>
      </c>
      <c r="B1357" s="80" t="s">
        <v>438</v>
      </c>
      <c r="C1357" s="129">
        <v>102400</v>
      </c>
    </row>
    <row r="1358" spans="1:3" s="71" customFormat="1" ht="18.75" customHeight="1" x14ac:dyDescent="0.2">
      <c r="A1358" s="111"/>
      <c r="B1358" s="126" t="s">
        <v>470</v>
      </c>
      <c r="C1358" s="131">
        <f>C1335+C1353</f>
        <v>10900200</v>
      </c>
    </row>
    <row r="1359" spans="1:3" s="71" customFormat="1" ht="18.75" customHeight="1" x14ac:dyDescent="0.2">
      <c r="A1359" s="94"/>
      <c r="B1359" s="73"/>
      <c r="C1359" s="123"/>
    </row>
    <row r="1360" spans="1:3" s="71" customFormat="1" ht="18.75" customHeight="1" x14ac:dyDescent="0.2">
      <c r="A1360" s="88"/>
      <c r="B1360" s="73"/>
      <c r="C1360" s="123"/>
    </row>
    <row r="1361" spans="1:3" s="71" customFormat="1" ht="18.75" customHeight="1" x14ac:dyDescent="0.2">
      <c r="A1361" s="84" t="s">
        <v>835</v>
      </c>
      <c r="B1361" s="82"/>
      <c r="C1361" s="129"/>
    </row>
    <row r="1362" spans="1:3" s="71" customFormat="1" ht="18.75" customHeight="1" x14ac:dyDescent="0.2">
      <c r="A1362" s="84" t="s">
        <v>481</v>
      </c>
      <c r="B1362" s="82"/>
      <c r="C1362" s="129"/>
    </row>
    <row r="1363" spans="1:3" s="71" customFormat="1" ht="18.75" customHeight="1" x14ac:dyDescent="0.2">
      <c r="A1363" s="84" t="s">
        <v>600</v>
      </c>
      <c r="B1363" s="82"/>
      <c r="C1363" s="129"/>
    </row>
    <row r="1364" spans="1:3" s="71" customFormat="1" ht="18.75" customHeight="1" x14ac:dyDescent="0.2">
      <c r="A1364" s="84" t="s">
        <v>767</v>
      </c>
      <c r="B1364" s="82"/>
      <c r="C1364" s="129"/>
    </row>
    <row r="1365" spans="1:3" s="71" customFormat="1" ht="18.75" customHeight="1" x14ac:dyDescent="0.2">
      <c r="A1365" s="84"/>
      <c r="B1365" s="75"/>
      <c r="C1365" s="123"/>
    </row>
    <row r="1366" spans="1:3" s="71" customFormat="1" ht="18.75" customHeight="1" x14ac:dyDescent="0.2">
      <c r="A1366" s="85">
        <v>410000</v>
      </c>
      <c r="B1366" s="77" t="s">
        <v>346</v>
      </c>
      <c r="C1366" s="130">
        <f t="shared" ref="C1366" si="238">C1367+C1371</f>
        <v>1763400</v>
      </c>
    </row>
    <row r="1367" spans="1:3" s="71" customFormat="1" ht="18.75" customHeight="1" x14ac:dyDescent="0.2">
      <c r="A1367" s="85">
        <v>411000</v>
      </c>
      <c r="B1367" s="77" t="s">
        <v>445</v>
      </c>
      <c r="C1367" s="130">
        <f t="shared" ref="C1367" si="239">SUM(C1368:C1370)</f>
        <v>323000</v>
      </c>
    </row>
    <row r="1368" spans="1:3" s="71" customFormat="1" ht="18.75" customHeight="1" x14ac:dyDescent="0.2">
      <c r="A1368" s="84">
        <v>411100</v>
      </c>
      <c r="B1368" s="80" t="s">
        <v>347</v>
      </c>
      <c r="C1368" s="129">
        <v>320000</v>
      </c>
    </row>
    <row r="1369" spans="1:3" s="71" customFormat="1" ht="18.75" customHeight="1" x14ac:dyDescent="0.2">
      <c r="A1369" s="84">
        <v>411200</v>
      </c>
      <c r="B1369" s="80" t="s">
        <v>456</v>
      </c>
      <c r="C1369" s="129">
        <v>3000</v>
      </c>
    </row>
    <row r="1370" spans="1:3" s="71" customFormat="1" ht="18.75" customHeight="1" x14ac:dyDescent="0.2">
      <c r="A1370" s="84">
        <v>411400</v>
      </c>
      <c r="B1370" s="80" t="s">
        <v>349</v>
      </c>
      <c r="C1370" s="129">
        <v>0</v>
      </c>
    </row>
    <row r="1371" spans="1:3" s="71" customFormat="1" ht="18.75" customHeight="1" x14ac:dyDescent="0.2">
      <c r="A1371" s="85">
        <v>412000</v>
      </c>
      <c r="B1371" s="82" t="s">
        <v>449</v>
      </c>
      <c r="C1371" s="130">
        <f>SUM(C1372:C1378)</f>
        <v>1440400</v>
      </c>
    </row>
    <row r="1372" spans="1:3" s="71" customFormat="1" ht="18.75" customHeight="1" x14ac:dyDescent="0.2">
      <c r="A1372" s="84">
        <v>412200</v>
      </c>
      <c r="B1372" s="80" t="s">
        <v>457</v>
      </c>
      <c r="C1372" s="129">
        <v>25000</v>
      </c>
    </row>
    <row r="1373" spans="1:3" s="71" customFormat="1" ht="18.75" customHeight="1" x14ac:dyDescent="0.2">
      <c r="A1373" s="84">
        <v>412300</v>
      </c>
      <c r="B1373" s="80" t="s">
        <v>351</v>
      </c>
      <c r="C1373" s="129">
        <v>20000</v>
      </c>
    </row>
    <row r="1374" spans="1:3" s="71" customFormat="1" ht="18.75" customHeight="1" x14ac:dyDescent="0.2">
      <c r="A1374" s="84">
        <v>412500</v>
      </c>
      <c r="B1374" s="80" t="s">
        <v>353</v>
      </c>
      <c r="C1374" s="129">
        <v>3000</v>
      </c>
    </row>
    <row r="1375" spans="1:3" s="71" customFormat="1" ht="18.75" customHeight="1" x14ac:dyDescent="0.2">
      <c r="A1375" s="84">
        <v>412600</v>
      </c>
      <c r="B1375" s="80" t="s">
        <v>458</v>
      </c>
      <c r="C1375" s="129">
        <v>4000</v>
      </c>
    </row>
    <row r="1376" spans="1:3" s="71" customFormat="1" ht="18.75" customHeight="1" x14ac:dyDescent="0.2">
      <c r="A1376" s="84">
        <v>412700</v>
      </c>
      <c r="B1376" s="80" t="s">
        <v>446</v>
      </c>
      <c r="C1376" s="129">
        <v>8400</v>
      </c>
    </row>
    <row r="1377" spans="1:3" s="71" customFormat="1" ht="18.75" customHeight="1" x14ac:dyDescent="0.2">
      <c r="A1377" s="84">
        <v>412900</v>
      </c>
      <c r="B1377" s="124" t="s">
        <v>534</v>
      </c>
      <c r="C1377" s="129">
        <v>995000</v>
      </c>
    </row>
    <row r="1378" spans="1:3" s="71" customFormat="1" ht="18.75" customHeight="1" x14ac:dyDescent="0.2">
      <c r="A1378" s="84">
        <v>412900</v>
      </c>
      <c r="B1378" s="80" t="s">
        <v>536</v>
      </c>
      <c r="C1378" s="129">
        <v>385000</v>
      </c>
    </row>
    <row r="1379" spans="1:3" s="83" customFormat="1" ht="18.75" customHeight="1" x14ac:dyDescent="0.2">
      <c r="A1379" s="85">
        <v>630000</v>
      </c>
      <c r="B1379" s="82" t="s">
        <v>434</v>
      </c>
      <c r="C1379" s="130">
        <f t="shared" ref="C1379:C1380" si="240">C1380</f>
        <v>0</v>
      </c>
    </row>
    <row r="1380" spans="1:3" s="83" customFormat="1" ht="18.75" customHeight="1" x14ac:dyDescent="0.2">
      <c r="A1380" s="85">
        <v>631000</v>
      </c>
      <c r="B1380" s="82" t="s">
        <v>382</v>
      </c>
      <c r="C1380" s="130">
        <f t="shared" si="240"/>
        <v>0</v>
      </c>
    </row>
    <row r="1381" spans="1:3" s="71" customFormat="1" ht="18.75" customHeight="1" x14ac:dyDescent="0.2">
      <c r="A1381" s="84">
        <v>631900</v>
      </c>
      <c r="B1381" s="80" t="s">
        <v>554</v>
      </c>
      <c r="C1381" s="129">
        <v>0</v>
      </c>
    </row>
    <row r="1382" spans="1:3" s="71" customFormat="1" ht="18.75" customHeight="1" x14ac:dyDescent="0.2">
      <c r="A1382" s="111"/>
      <c r="B1382" s="126" t="s">
        <v>470</v>
      </c>
      <c r="C1382" s="131">
        <f>C1366+C1379</f>
        <v>1763400</v>
      </c>
    </row>
    <row r="1383" spans="1:3" s="71" customFormat="1" ht="18.75" customHeight="1" x14ac:dyDescent="0.2">
      <c r="A1383" s="94"/>
      <c r="B1383" s="73"/>
      <c r="C1383" s="123"/>
    </row>
    <row r="1384" spans="1:3" s="71" customFormat="1" ht="18.75" customHeight="1" x14ac:dyDescent="0.2">
      <c r="A1384" s="88"/>
      <c r="B1384" s="73"/>
      <c r="C1384" s="129"/>
    </row>
    <row r="1385" spans="1:3" s="71" customFormat="1" ht="18.75" customHeight="1" x14ac:dyDescent="0.2">
      <c r="A1385" s="84" t="s">
        <v>836</v>
      </c>
      <c r="B1385" s="82"/>
      <c r="C1385" s="129"/>
    </row>
    <row r="1386" spans="1:3" s="71" customFormat="1" ht="18.75" customHeight="1" x14ac:dyDescent="0.2">
      <c r="A1386" s="84" t="s">
        <v>484</v>
      </c>
      <c r="B1386" s="82"/>
      <c r="C1386" s="129"/>
    </row>
    <row r="1387" spans="1:3" s="71" customFormat="1" ht="18.75" customHeight="1" x14ac:dyDescent="0.2">
      <c r="A1387" s="84" t="s">
        <v>593</v>
      </c>
      <c r="B1387" s="82"/>
      <c r="C1387" s="129"/>
    </row>
    <row r="1388" spans="1:3" s="71" customFormat="1" ht="18.75" customHeight="1" x14ac:dyDescent="0.2">
      <c r="A1388" s="84" t="s">
        <v>767</v>
      </c>
      <c r="B1388" s="82"/>
      <c r="C1388" s="129"/>
    </row>
    <row r="1389" spans="1:3" s="71" customFormat="1" ht="18.75" customHeight="1" x14ac:dyDescent="0.2">
      <c r="A1389" s="84"/>
      <c r="B1389" s="75"/>
      <c r="C1389" s="123"/>
    </row>
    <row r="1390" spans="1:3" s="71" customFormat="1" ht="18.75" customHeight="1" x14ac:dyDescent="0.2">
      <c r="A1390" s="85">
        <v>410000</v>
      </c>
      <c r="B1390" s="77" t="s">
        <v>346</v>
      </c>
      <c r="C1390" s="130">
        <f>C1391+C1396+C1414+C1412</f>
        <v>7705000</v>
      </c>
    </row>
    <row r="1391" spans="1:3" s="71" customFormat="1" ht="18.75" customHeight="1" x14ac:dyDescent="0.2">
      <c r="A1391" s="85">
        <v>411000</v>
      </c>
      <c r="B1391" s="77" t="s">
        <v>445</v>
      </c>
      <c r="C1391" s="130">
        <f t="shared" ref="C1391" si="241">SUM(C1392:C1395)</f>
        <v>5456400</v>
      </c>
    </row>
    <row r="1392" spans="1:3" s="71" customFormat="1" ht="18.75" customHeight="1" x14ac:dyDescent="0.2">
      <c r="A1392" s="84">
        <v>411100</v>
      </c>
      <c r="B1392" s="80" t="s">
        <v>347</v>
      </c>
      <c r="C1392" s="129">
        <v>5000000</v>
      </c>
    </row>
    <row r="1393" spans="1:3" s="71" customFormat="1" ht="18.75" customHeight="1" x14ac:dyDescent="0.2">
      <c r="A1393" s="84">
        <v>411200</v>
      </c>
      <c r="B1393" s="80" t="s">
        <v>456</v>
      </c>
      <c r="C1393" s="129">
        <v>130000</v>
      </c>
    </row>
    <row r="1394" spans="1:3" s="71" customFormat="1" ht="18.75" customHeight="1" x14ac:dyDescent="0.2">
      <c r="A1394" s="84">
        <v>411300</v>
      </c>
      <c r="B1394" s="80" t="s">
        <v>348</v>
      </c>
      <c r="C1394" s="129">
        <v>240400</v>
      </c>
    </row>
    <row r="1395" spans="1:3" s="71" customFormat="1" ht="18.75" customHeight="1" x14ac:dyDescent="0.2">
      <c r="A1395" s="84">
        <v>411400</v>
      </c>
      <c r="B1395" s="80" t="s">
        <v>349</v>
      </c>
      <c r="C1395" s="129">
        <v>86000</v>
      </c>
    </row>
    <row r="1396" spans="1:3" s="71" customFormat="1" ht="18.75" customHeight="1" x14ac:dyDescent="0.2">
      <c r="A1396" s="85">
        <v>412000</v>
      </c>
      <c r="B1396" s="82" t="s">
        <v>449</v>
      </c>
      <c r="C1396" s="130">
        <f t="shared" ref="C1396" si="242">SUM(C1397:C1411)</f>
        <v>2218600</v>
      </c>
    </row>
    <row r="1397" spans="1:3" s="71" customFormat="1" ht="18.75" customHeight="1" x14ac:dyDescent="0.2">
      <c r="A1397" s="84">
        <v>412100</v>
      </c>
      <c r="B1397" s="80" t="s">
        <v>350</v>
      </c>
      <c r="C1397" s="129">
        <v>102000</v>
      </c>
    </row>
    <row r="1398" spans="1:3" s="71" customFormat="1" ht="18.75" customHeight="1" x14ac:dyDescent="0.2">
      <c r="A1398" s="84">
        <v>412200</v>
      </c>
      <c r="B1398" s="80" t="s">
        <v>457</v>
      </c>
      <c r="C1398" s="129">
        <v>60000</v>
      </c>
    </row>
    <row r="1399" spans="1:3" s="71" customFormat="1" ht="18.75" customHeight="1" x14ac:dyDescent="0.2">
      <c r="A1399" s="84">
        <v>412300</v>
      </c>
      <c r="B1399" s="80" t="s">
        <v>351</v>
      </c>
      <c r="C1399" s="129">
        <v>102600</v>
      </c>
    </row>
    <row r="1400" spans="1:3" s="71" customFormat="1" ht="18.75" customHeight="1" x14ac:dyDescent="0.2">
      <c r="A1400" s="84">
        <v>412500</v>
      </c>
      <c r="B1400" s="80" t="s">
        <v>353</v>
      </c>
      <c r="C1400" s="129">
        <v>77500</v>
      </c>
    </row>
    <row r="1401" spans="1:3" s="71" customFormat="1" ht="18.75" customHeight="1" x14ac:dyDescent="0.2">
      <c r="A1401" s="84">
        <v>412600</v>
      </c>
      <c r="B1401" s="80" t="s">
        <v>458</v>
      </c>
      <c r="C1401" s="129">
        <v>157000</v>
      </c>
    </row>
    <row r="1402" spans="1:3" s="71" customFormat="1" ht="18.75" customHeight="1" x14ac:dyDescent="0.2">
      <c r="A1402" s="84">
        <v>412700</v>
      </c>
      <c r="B1402" s="80" t="s">
        <v>446</v>
      </c>
      <c r="C1402" s="129">
        <v>1130500</v>
      </c>
    </row>
    <row r="1403" spans="1:3" s="71" customFormat="1" ht="18.75" customHeight="1" x14ac:dyDescent="0.2">
      <c r="A1403" s="84">
        <v>412700</v>
      </c>
      <c r="B1403" s="80" t="s">
        <v>837</v>
      </c>
      <c r="C1403" s="129">
        <v>50000</v>
      </c>
    </row>
    <row r="1404" spans="1:3" s="71" customFormat="1" ht="18.75" customHeight="1" x14ac:dyDescent="0.2">
      <c r="A1404" s="84">
        <v>412700</v>
      </c>
      <c r="B1404" s="80" t="s">
        <v>601</v>
      </c>
      <c r="C1404" s="129">
        <v>225000</v>
      </c>
    </row>
    <row r="1405" spans="1:3" s="71" customFormat="1" ht="18.75" customHeight="1" x14ac:dyDescent="0.2">
      <c r="A1405" s="84">
        <v>412700</v>
      </c>
      <c r="B1405" s="80" t="s">
        <v>838</v>
      </c>
      <c r="C1405" s="129">
        <v>70000</v>
      </c>
    </row>
    <row r="1406" spans="1:3" s="71" customFormat="1" ht="18.75" customHeight="1" x14ac:dyDescent="0.2">
      <c r="A1406" s="84">
        <v>412900</v>
      </c>
      <c r="B1406" s="124" t="s">
        <v>768</v>
      </c>
      <c r="C1406" s="129">
        <v>41000</v>
      </c>
    </row>
    <row r="1407" spans="1:3" s="71" customFormat="1" ht="18.75" customHeight="1" x14ac:dyDescent="0.2">
      <c r="A1407" s="84">
        <v>412900</v>
      </c>
      <c r="B1407" s="124" t="s">
        <v>534</v>
      </c>
      <c r="C1407" s="129">
        <v>130000</v>
      </c>
    </row>
    <row r="1408" spans="1:3" s="71" customFormat="1" ht="18.75" customHeight="1" x14ac:dyDescent="0.2">
      <c r="A1408" s="84">
        <v>412900</v>
      </c>
      <c r="B1408" s="124" t="s">
        <v>550</v>
      </c>
      <c r="C1408" s="129">
        <v>28000</v>
      </c>
    </row>
    <row r="1409" spans="1:3" s="71" customFormat="1" ht="18.75" customHeight="1" x14ac:dyDescent="0.2">
      <c r="A1409" s="84">
        <v>412900</v>
      </c>
      <c r="B1409" s="124" t="s">
        <v>551</v>
      </c>
      <c r="C1409" s="129">
        <v>3000</v>
      </c>
    </row>
    <row r="1410" spans="1:3" s="71" customFormat="1" ht="18.75" customHeight="1" x14ac:dyDescent="0.2">
      <c r="A1410" s="84">
        <v>412900</v>
      </c>
      <c r="B1410" s="80" t="s">
        <v>552</v>
      </c>
      <c r="C1410" s="129">
        <v>12000</v>
      </c>
    </row>
    <row r="1411" spans="1:3" s="71" customFormat="1" ht="18.75" customHeight="1" x14ac:dyDescent="0.2">
      <c r="A1411" s="84">
        <v>412900</v>
      </c>
      <c r="B1411" s="80" t="s">
        <v>536</v>
      </c>
      <c r="C1411" s="129">
        <v>30000</v>
      </c>
    </row>
    <row r="1412" spans="1:3" s="83" customFormat="1" ht="18.75" customHeight="1" x14ac:dyDescent="0.2">
      <c r="A1412" s="85">
        <v>415000</v>
      </c>
      <c r="B1412" s="82" t="s">
        <v>314</v>
      </c>
      <c r="C1412" s="130">
        <f>C1413</f>
        <v>0</v>
      </c>
    </row>
    <row r="1413" spans="1:3" s="71" customFormat="1" ht="18.75" customHeight="1" x14ac:dyDescent="0.2">
      <c r="A1413" s="84">
        <v>415200</v>
      </c>
      <c r="B1413" s="80" t="s">
        <v>527</v>
      </c>
      <c r="C1413" s="129">
        <v>0</v>
      </c>
    </row>
    <row r="1414" spans="1:3" s="83" customFormat="1" ht="18.75" customHeight="1" x14ac:dyDescent="0.2">
      <c r="A1414" s="85">
        <v>419000</v>
      </c>
      <c r="B1414" s="82" t="s">
        <v>454</v>
      </c>
      <c r="C1414" s="130">
        <f t="shared" ref="C1414" si="243">C1415</f>
        <v>30000</v>
      </c>
    </row>
    <row r="1415" spans="1:3" s="71" customFormat="1" ht="18.75" customHeight="1" x14ac:dyDescent="0.2">
      <c r="A1415" s="84">
        <v>419100</v>
      </c>
      <c r="B1415" s="80" t="s">
        <v>454</v>
      </c>
      <c r="C1415" s="129">
        <v>30000</v>
      </c>
    </row>
    <row r="1416" spans="1:3" s="71" customFormat="1" ht="18.75" customHeight="1" x14ac:dyDescent="0.2">
      <c r="A1416" s="85">
        <v>510000</v>
      </c>
      <c r="B1416" s="82" t="s">
        <v>401</v>
      </c>
      <c r="C1416" s="130">
        <f>C1417+C1420</f>
        <v>1767000</v>
      </c>
    </row>
    <row r="1417" spans="1:3" s="71" customFormat="1" ht="18.75" customHeight="1" x14ac:dyDescent="0.2">
      <c r="A1417" s="85">
        <v>511000</v>
      </c>
      <c r="B1417" s="82" t="s">
        <v>402</v>
      </c>
      <c r="C1417" s="130">
        <f t="shared" ref="C1417" si="244">SUM(C1418:C1419)</f>
        <v>1755000</v>
      </c>
    </row>
    <row r="1418" spans="1:3" s="71" customFormat="1" ht="18.75" customHeight="1" x14ac:dyDescent="0.2">
      <c r="A1418" s="84">
        <v>511300</v>
      </c>
      <c r="B1418" s="80" t="s">
        <v>405</v>
      </c>
      <c r="C1418" s="129">
        <v>300000</v>
      </c>
    </row>
    <row r="1419" spans="1:3" s="71" customFormat="1" ht="18.75" customHeight="1" x14ac:dyDescent="0.2">
      <c r="A1419" s="84">
        <v>511700</v>
      </c>
      <c r="B1419" s="80" t="s">
        <v>407</v>
      </c>
      <c r="C1419" s="129">
        <v>1455000</v>
      </c>
    </row>
    <row r="1420" spans="1:3" s="83" customFormat="1" ht="18.75" customHeight="1" x14ac:dyDescent="0.2">
      <c r="A1420" s="85">
        <v>516000</v>
      </c>
      <c r="B1420" s="82" t="s">
        <v>410</v>
      </c>
      <c r="C1420" s="130">
        <f t="shared" ref="C1420" si="245">C1421</f>
        <v>12000</v>
      </c>
    </row>
    <row r="1421" spans="1:3" s="71" customFormat="1" ht="18.75" customHeight="1" x14ac:dyDescent="0.2">
      <c r="A1421" s="84">
        <v>516100</v>
      </c>
      <c r="B1421" s="80" t="s">
        <v>410</v>
      </c>
      <c r="C1421" s="129">
        <v>12000</v>
      </c>
    </row>
    <row r="1422" spans="1:3" s="83" customFormat="1" ht="18.75" customHeight="1" x14ac:dyDescent="0.2">
      <c r="A1422" s="85">
        <v>630000</v>
      </c>
      <c r="B1422" s="82" t="s">
        <v>434</v>
      </c>
      <c r="C1422" s="130">
        <f>C1423+C1426</f>
        <v>162000</v>
      </c>
    </row>
    <row r="1423" spans="1:3" s="83" customFormat="1" ht="18.75" customHeight="1" x14ac:dyDescent="0.2">
      <c r="A1423" s="85">
        <v>631000</v>
      </c>
      <c r="B1423" s="82" t="s">
        <v>382</v>
      </c>
      <c r="C1423" s="130">
        <f>C1424+C1425</f>
        <v>2000</v>
      </c>
    </row>
    <row r="1424" spans="1:3" s="71" customFormat="1" ht="18.75" customHeight="1" x14ac:dyDescent="0.2">
      <c r="A1424" s="84">
        <v>631100</v>
      </c>
      <c r="B1424" s="80" t="s">
        <v>436</v>
      </c>
      <c r="C1424" s="129">
        <v>2000</v>
      </c>
    </row>
    <row r="1425" spans="1:3" s="71" customFormat="1" ht="18.75" customHeight="1" x14ac:dyDescent="0.2">
      <c r="A1425" s="84">
        <v>631900</v>
      </c>
      <c r="B1425" s="80" t="s">
        <v>554</v>
      </c>
      <c r="C1425" s="129">
        <v>0</v>
      </c>
    </row>
    <row r="1426" spans="1:3" s="83" customFormat="1" ht="18.75" customHeight="1" x14ac:dyDescent="0.2">
      <c r="A1426" s="85">
        <v>638000</v>
      </c>
      <c r="B1426" s="82" t="s">
        <v>383</v>
      </c>
      <c r="C1426" s="130">
        <f t="shared" ref="C1426" si="246">C1427</f>
        <v>160000</v>
      </c>
    </row>
    <row r="1427" spans="1:3" s="71" customFormat="1" ht="18.75" customHeight="1" x14ac:dyDescent="0.2">
      <c r="A1427" s="84">
        <v>638100</v>
      </c>
      <c r="B1427" s="80" t="s">
        <v>438</v>
      </c>
      <c r="C1427" s="129">
        <v>160000</v>
      </c>
    </row>
    <row r="1428" spans="1:3" s="71" customFormat="1" ht="18.75" customHeight="1" x14ac:dyDescent="0.2">
      <c r="A1428" s="132"/>
      <c r="B1428" s="126" t="s">
        <v>470</v>
      </c>
      <c r="C1428" s="131">
        <f>C1390+C1416+C1422</f>
        <v>9634000</v>
      </c>
    </row>
    <row r="1429" spans="1:3" s="71" customFormat="1" ht="18.75" customHeight="1" x14ac:dyDescent="0.2">
      <c r="A1429" s="133"/>
      <c r="B1429" s="73"/>
      <c r="C1429" s="129"/>
    </row>
    <row r="1430" spans="1:3" s="71" customFormat="1" ht="18.75" customHeight="1" x14ac:dyDescent="0.2">
      <c r="A1430" s="88"/>
      <c r="B1430" s="73"/>
      <c r="C1430" s="129"/>
    </row>
    <row r="1431" spans="1:3" s="71" customFormat="1" ht="18.75" customHeight="1" x14ac:dyDescent="0.2">
      <c r="A1431" s="84" t="s">
        <v>839</v>
      </c>
      <c r="B1431" s="82"/>
      <c r="C1431" s="129"/>
    </row>
    <row r="1432" spans="1:3" s="71" customFormat="1" ht="18.75" customHeight="1" x14ac:dyDescent="0.2">
      <c r="A1432" s="84" t="s">
        <v>484</v>
      </c>
      <c r="B1432" s="82"/>
      <c r="C1432" s="129"/>
    </row>
    <row r="1433" spans="1:3" s="71" customFormat="1" ht="18.75" customHeight="1" x14ac:dyDescent="0.2">
      <c r="A1433" s="84" t="s">
        <v>574</v>
      </c>
      <c r="B1433" s="82"/>
      <c r="C1433" s="129"/>
    </row>
    <row r="1434" spans="1:3" s="71" customFormat="1" ht="18.75" customHeight="1" x14ac:dyDescent="0.2">
      <c r="A1434" s="84" t="s">
        <v>840</v>
      </c>
      <c r="B1434" s="82"/>
      <c r="C1434" s="129"/>
    </row>
    <row r="1435" spans="1:3" s="71" customFormat="1" ht="18.75" customHeight="1" x14ac:dyDescent="0.2">
      <c r="A1435" s="84"/>
      <c r="B1435" s="75"/>
      <c r="C1435" s="123"/>
    </row>
    <row r="1436" spans="1:3" s="71" customFormat="1" ht="18.75" customHeight="1" x14ac:dyDescent="0.2">
      <c r="A1436" s="85">
        <v>410000</v>
      </c>
      <c r="B1436" s="77" t="s">
        <v>346</v>
      </c>
      <c r="C1436" s="130">
        <f t="shared" ref="C1436" si="247">C1437+C1442</f>
        <v>27599800</v>
      </c>
    </row>
    <row r="1437" spans="1:3" s="71" customFormat="1" ht="18.75" customHeight="1" x14ac:dyDescent="0.2">
      <c r="A1437" s="85">
        <v>411000</v>
      </c>
      <c r="B1437" s="77" t="s">
        <v>445</v>
      </c>
      <c r="C1437" s="130">
        <f t="shared" ref="C1437" si="248">SUM(C1438:C1441)</f>
        <v>21124500</v>
      </c>
    </row>
    <row r="1438" spans="1:3" s="71" customFormat="1" ht="18.75" customHeight="1" x14ac:dyDescent="0.2">
      <c r="A1438" s="84">
        <v>411100</v>
      </c>
      <c r="B1438" s="80" t="s">
        <v>347</v>
      </c>
      <c r="C1438" s="129">
        <v>19684600</v>
      </c>
    </row>
    <row r="1439" spans="1:3" s="71" customFormat="1" ht="18.75" customHeight="1" x14ac:dyDescent="0.2">
      <c r="A1439" s="84">
        <v>411200</v>
      </c>
      <c r="B1439" s="80" t="s">
        <v>456</v>
      </c>
      <c r="C1439" s="129">
        <v>418000</v>
      </c>
    </row>
    <row r="1440" spans="1:3" s="71" customFormat="1" ht="18.75" customHeight="1" x14ac:dyDescent="0.2">
      <c r="A1440" s="84">
        <v>411300</v>
      </c>
      <c r="B1440" s="80" t="s">
        <v>348</v>
      </c>
      <c r="C1440" s="129">
        <v>643100</v>
      </c>
    </row>
    <row r="1441" spans="1:3" s="71" customFormat="1" ht="18.75" customHeight="1" x14ac:dyDescent="0.2">
      <c r="A1441" s="84">
        <v>411400</v>
      </c>
      <c r="B1441" s="80" t="s">
        <v>349</v>
      </c>
      <c r="C1441" s="129">
        <v>378800</v>
      </c>
    </row>
    <row r="1442" spans="1:3" s="71" customFormat="1" ht="18.75" customHeight="1" x14ac:dyDescent="0.2">
      <c r="A1442" s="85">
        <v>412000</v>
      </c>
      <c r="B1442" s="82" t="s">
        <v>449</v>
      </c>
      <c r="C1442" s="130">
        <f t="shared" ref="C1442" si="249">SUM(C1443:C1454)</f>
        <v>6475300</v>
      </c>
    </row>
    <row r="1443" spans="1:3" s="71" customFormat="1" ht="18.75" customHeight="1" x14ac:dyDescent="0.2">
      <c r="A1443" s="84">
        <v>412100</v>
      </c>
      <c r="B1443" s="80" t="s">
        <v>350</v>
      </c>
      <c r="C1443" s="129">
        <v>3110000</v>
      </c>
    </row>
    <row r="1444" spans="1:3" s="71" customFormat="1" ht="18.75" customHeight="1" x14ac:dyDescent="0.2">
      <c r="A1444" s="84">
        <v>412200</v>
      </c>
      <c r="B1444" s="80" t="s">
        <v>457</v>
      </c>
      <c r="C1444" s="129">
        <v>2451600</v>
      </c>
    </row>
    <row r="1445" spans="1:3" s="71" customFormat="1" ht="18.75" customHeight="1" x14ac:dyDescent="0.2">
      <c r="A1445" s="84">
        <v>412300</v>
      </c>
      <c r="B1445" s="80" t="s">
        <v>351</v>
      </c>
      <c r="C1445" s="129">
        <v>249000</v>
      </c>
    </row>
    <row r="1446" spans="1:3" s="71" customFormat="1" ht="18.75" customHeight="1" x14ac:dyDescent="0.2">
      <c r="A1446" s="84">
        <v>412500</v>
      </c>
      <c r="B1446" s="80" t="s">
        <v>353</v>
      </c>
      <c r="C1446" s="129">
        <v>242000</v>
      </c>
    </row>
    <row r="1447" spans="1:3" s="71" customFormat="1" ht="18.75" customHeight="1" x14ac:dyDescent="0.2">
      <c r="A1447" s="84">
        <v>412600</v>
      </c>
      <c r="B1447" s="80" t="s">
        <v>458</v>
      </c>
      <c r="C1447" s="129">
        <v>177000</v>
      </c>
    </row>
    <row r="1448" spans="1:3" s="71" customFormat="1" ht="18.75" customHeight="1" x14ac:dyDescent="0.2">
      <c r="A1448" s="84">
        <v>412700</v>
      </c>
      <c r="B1448" s="80" t="s">
        <v>446</v>
      </c>
      <c r="C1448" s="129">
        <v>82300</v>
      </c>
    </row>
    <row r="1449" spans="1:3" s="71" customFormat="1" ht="18.75" customHeight="1" x14ac:dyDescent="0.2">
      <c r="A1449" s="84">
        <v>412900</v>
      </c>
      <c r="B1449" s="124" t="s">
        <v>768</v>
      </c>
      <c r="C1449" s="129">
        <v>30000</v>
      </c>
    </row>
    <row r="1450" spans="1:3" s="71" customFormat="1" ht="18.75" customHeight="1" x14ac:dyDescent="0.2">
      <c r="A1450" s="84">
        <v>412900</v>
      </c>
      <c r="B1450" s="124" t="s">
        <v>534</v>
      </c>
      <c r="C1450" s="129">
        <v>42700</v>
      </c>
    </row>
    <row r="1451" spans="1:3" s="71" customFormat="1" ht="18.75" customHeight="1" x14ac:dyDescent="0.2">
      <c r="A1451" s="84">
        <v>412900</v>
      </c>
      <c r="B1451" s="124" t="s">
        <v>550</v>
      </c>
      <c r="C1451" s="129">
        <v>20000</v>
      </c>
    </row>
    <row r="1452" spans="1:3" s="71" customFormat="1" ht="18.75" customHeight="1" x14ac:dyDescent="0.2">
      <c r="A1452" s="84">
        <v>412900</v>
      </c>
      <c r="B1452" s="124" t="s">
        <v>551</v>
      </c>
      <c r="C1452" s="129">
        <v>20000</v>
      </c>
    </row>
    <row r="1453" spans="1:3" s="71" customFormat="1" ht="18.75" customHeight="1" x14ac:dyDescent="0.2">
      <c r="A1453" s="84">
        <v>412900</v>
      </c>
      <c r="B1453" s="124" t="s">
        <v>552</v>
      </c>
      <c r="C1453" s="129">
        <v>43700</v>
      </c>
    </row>
    <row r="1454" spans="1:3" s="71" customFormat="1" ht="18.75" customHeight="1" x14ac:dyDescent="0.2">
      <c r="A1454" s="84">
        <v>412900</v>
      </c>
      <c r="B1454" s="80" t="s">
        <v>536</v>
      </c>
      <c r="C1454" s="129">
        <v>7000</v>
      </c>
    </row>
    <row r="1455" spans="1:3" s="83" customFormat="1" ht="18.75" customHeight="1" x14ac:dyDescent="0.2">
      <c r="A1455" s="85">
        <v>630000</v>
      </c>
      <c r="B1455" s="82" t="s">
        <v>434</v>
      </c>
      <c r="C1455" s="130">
        <f t="shared" ref="C1455" si="250">C1456+C1458</f>
        <v>430300</v>
      </c>
    </row>
    <row r="1456" spans="1:3" s="83" customFormat="1" ht="18.75" customHeight="1" x14ac:dyDescent="0.2">
      <c r="A1456" s="85">
        <v>631000</v>
      </c>
      <c r="B1456" s="82" t="s">
        <v>382</v>
      </c>
      <c r="C1456" s="130">
        <f t="shared" ref="C1456" si="251">C1457</f>
        <v>0</v>
      </c>
    </row>
    <row r="1457" spans="1:3" s="71" customFormat="1" ht="18.75" customHeight="1" x14ac:dyDescent="0.2">
      <c r="A1457" s="84">
        <v>631900</v>
      </c>
      <c r="B1457" s="80" t="s">
        <v>554</v>
      </c>
      <c r="C1457" s="129">
        <v>0</v>
      </c>
    </row>
    <row r="1458" spans="1:3" s="83" customFormat="1" ht="18.75" customHeight="1" x14ac:dyDescent="0.2">
      <c r="A1458" s="85">
        <v>638000</v>
      </c>
      <c r="B1458" s="82" t="s">
        <v>383</v>
      </c>
      <c r="C1458" s="130">
        <f t="shared" ref="C1458" si="252">C1459</f>
        <v>430300</v>
      </c>
    </row>
    <row r="1459" spans="1:3" s="71" customFormat="1" ht="18.75" customHeight="1" x14ac:dyDescent="0.2">
      <c r="A1459" s="84">
        <v>638100</v>
      </c>
      <c r="B1459" s="80" t="s">
        <v>438</v>
      </c>
      <c r="C1459" s="129">
        <v>430300</v>
      </c>
    </row>
    <row r="1460" spans="1:3" s="71" customFormat="1" ht="18.75" customHeight="1" x14ac:dyDescent="0.2">
      <c r="A1460" s="111"/>
      <c r="B1460" s="126" t="s">
        <v>470</v>
      </c>
      <c r="C1460" s="131">
        <f t="shared" ref="C1460" si="253">C1436+C1455</f>
        <v>28030100</v>
      </c>
    </row>
    <row r="1461" spans="1:3" s="71" customFormat="1" ht="18.75" customHeight="1" x14ac:dyDescent="0.2">
      <c r="A1461" s="94"/>
      <c r="B1461" s="73"/>
      <c r="C1461" s="123"/>
    </row>
    <row r="1462" spans="1:3" s="71" customFormat="1" ht="18.75" customHeight="1" x14ac:dyDescent="0.2">
      <c r="A1462" s="88"/>
      <c r="B1462" s="73"/>
      <c r="C1462" s="129"/>
    </row>
    <row r="1463" spans="1:3" s="71" customFormat="1" ht="18.75" customHeight="1" x14ac:dyDescent="0.2">
      <c r="A1463" s="84" t="s">
        <v>841</v>
      </c>
      <c r="B1463" s="82"/>
      <c r="C1463" s="129"/>
    </row>
    <row r="1464" spans="1:3" s="71" customFormat="1" ht="18.75" customHeight="1" x14ac:dyDescent="0.2">
      <c r="A1464" s="84" t="s">
        <v>484</v>
      </c>
      <c r="B1464" s="82"/>
      <c r="C1464" s="129"/>
    </row>
    <row r="1465" spans="1:3" s="71" customFormat="1" ht="18.75" customHeight="1" x14ac:dyDescent="0.2">
      <c r="A1465" s="84" t="s">
        <v>576</v>
      </c>
      <c r="B1465" s="82"/>
      <c r="C1465" s="129"/>
    </row>
    <row r="1466" spans="1:3" s="71" customFormat="1" ht="18.75" customHeight="1" x14ac:dyDescent="0.2">
      <c r="A1466" s="84" t="s">
        <v>767</v>
      </c>
      <c r="B1466" s="82"/>
      <c r="C1466" s="129"/>
    </row>
    <row r="1467" spans="1:3" s="71" customFormat="1" ht="18.75" customHeight="1" x14ac:dyDescent="0.2">
      <c r="A1467" s="84"/>
      <c r="B1467" s="75"/>
      <c r="C1467" s="123"/>
    </row>
    <row r="1468" spans="1:3" s="71" customFormat="1" ht="18.75" customHeight="1" x14ac:dyDescent="0.2">
      <c r="A1468" s="85">
        <v>410000</v>
      </c>
      <c r="B1468" s="77" t="s">
        <v>346</v>
      </c>
      <c r="C1468" s="130">
        <f t="shared" ref="C1468" si="254">C1469+C1474</f>
        <v>536400</v>
      </c>
    </row>
    <row r="1469" spans="1:3" s="71" customFormat="1" ht="18.75" customHeight="1" x14ac:dyDescent="0.2">
      <c r="A1469" s="85">
        <v>411000</v>
      </c>
      <c r="B1469" s="77" t="s">
        <v>445</v>
      </c>
      <c r="C1469" s="130">
        <f t="shared" ref="C1469" si="255">SUM(C1470:C1473)</f>
        <v>409900</v>
      </c>
    </row>
    <row r="1470" spans="1:3" s="71" customFormat="1" ht="18.75" customHeight="1" x14ac:dyDescent="0.2">
      <c r="A1470" s="84">
        <v>411100</v>
      </c>
      <c r="B1470" s="80" t="s">
        <v>347</v>
      </c>
      <c r="C1470" s="129">
        <v>363100</v>
      </c>
    </row>
    <row r="1471" spans="1:3" s="71" customFormat="1" ht="18.75" customHeight="1" x14ac:dyDescent="0.2">
      <c r="A1471" s="84">
        <v>411200</v>
      </c>
      <c r="B1471" s="80" t="s">
        <v>456</v>
      </c>
      <c r="C1471" s="129">
        <v>15600</v>
      </c>
    </row>
    <row r="1472" spans="1:3" s="71" customFormat="1" ht="18.75" customHeight="1" x14ac:dyDescent="0.2">
      <c r="A1472" s="84">
        <v>411300</v>
      </c>
      <c r="B1472" s="80" t="s">
        <v>348</v>
      </c>
      <c r="C1472" s="129">
        <v>10100</v>
      </c>
    </row>
    <row r="1473" spans="1:3" s="71" customFormat="1" ht="18.75" customHeight="1" x14ac:dyDescent="0.2">
      <c r="A1473" s="84">
        <v>411400</v>
      </c>
      <c r="B1473" s="80" t="s">
        <v>349</v>
      </c>
      <c r="C1473" s="129">
        <v>21100</v>
      </c>
    </row>
    <row r="1474" spans="1:3" s="71" customFormat="1" ht="18.75" customHeight="1" x14ac:dyDescent="0.2">
      <c r="A1474" s="85">
        <v>412000</v>
      </c>
      <c r="B1474" s="82" t="s">
        <v>449</v>
      </c>
      <c r="C1474" s="130">
        <f t="shared" ref="C1474" si="256">SUM(C1475:C1486)</f>
        <v>126500</v>
      </c>
    </row>
    <row r="1475" spans="1:3" s="71" customFormat="1" ht="18.75" customHeight="1" x14ac:dyDescent="0.2">
      <c r="A1475" s="84">
        <v>412100</v>
      </c>
      <c r="B1475" s="80" t="s">
        <v>350</v>
      </c>
      <c r="C1475" s="129">
        <v>83300</v>
      </c>
    </row>
    <row r="1476" spans="1:3" s="71" customFormat="1" ht="18.75" customHeight="1" x14ac:dyDescent="0.2">
      <c r="A1476" s="84">
        <v>412200</v>
      </c>
      <c r="B1476" s="80" t="s">
        <v>457</v>
      </c>
      <c r="C1476" s="129">
        <v>16700</v>
      </c>
    </row>
    <row r="1477" spans="1:3" s="71" customFormat="1" ht="18.75" customHeight="1" x14ac:dyDescent="0.2">
      <c r="A1477" s="84">
        <v>412300</v>
      </c>
      <c r="B1477" s="80" t="s">
        <v>351</v>
      </c>
      <c r="C1477" s="129">
        <v>2500</v>
      </c>
    </row>
    <row r="1478" spans="1:3" s="71" customFormat="1" ht="18.75" customHeight="1" x14ac:dyDescent="0.2">
      <c r="A1478" s="84">
        <v>412500</v>
      </c>
      <c r="B1478" s="80" t="s">
        <v>353</v>
      </c>
      <c r="C1478" s="129">
        <v>4800</v>
      </c>
    </row>
    <row r="1479" spans="1:3" s="71" customFormat="1" ht="18.75" customHeight="1" x14ac:dyDescent="0.2">
      <c r="A1479" s="84">
        <v>412600</v>
      </c>
      <c r="B1479" s="80" t="s">
        <v>458</v>
      </c>
      <c r="C1479" s="129">
        <v>9500</v>
      </c>
    </row>
    <row r="1480" spans="1:3" s="71" customFormat="1" ht="18.75" customHeight="1" x14ac:dyDescent="0.2">
      <c r="A1480" s="84">
        <v>412700</v>
      </c>
      <c r="B1480" s="80" t="s">
        <v>446</v>
      </c>
      <c r="C1480" s="129">
        <v>4800</v>
      </c>
    </row>
    <row r="1481" spans="1:3" s="71" customFormat="1" ht="18.75" customHeight="1" x14ac:dyDescent="0.2">
      <c r="A1481" s="84">
        <v>412900</v>
      </c>
      <c r="B1481" s="124" t="s">
        <v>768</v>
      </c>
      <c r="C1481" s="129">
        <v>1500</v>
      </c>
    </row>
    <row r="1482" spans="1:3" s="71" customFormat="1" ht="18.75" customHeight="1" x14ac:dyDescent="0.2">
      <c r="A1482" s="84">
        <v>412900</v>
      </c>
      <c r="B1482" s="124" t="s">
        <v>534</v>
      </c>
      <c r="C1482" s="129">
        <v>0</v>
      </c>
    </row>
    <row r="1483" spans="1:3" s="71" customFormat="1" ht="18.75" customHeight="1" x14ac:dyDescent="0.2">
      <c r="A1483" s="84">
        <v>412900</v>
      </c>
      <c r="B1483" s="124" t="s">
        <v>550</v>
      </c>
      <c r="C1483" s="129">
        <v>800</v>
      </c>
    </row>
    <row r="1484" spans="1:3" s="71" customFormat="1" ht="18.75" customHeight="1" x14ac:dyDescent="0.2">
      <c r="A1484" s="84">
        <v>412900</v>
      </c>
      <c r="B1484" s="124" t="s">
        <v>551</v>
      </c>
      <c r="C1484" s="129">
        <v>1300</v>
      </c>
    </row>
    <row r="1485" spans="1:3" s="71" customFormat="1" ht="18.75" customHeight="1" x14ac:dyDescent="0.2">
      <c r="A1485" s="84">
        <v>412900</v>
      </c>
      <c r="B1485" s="80" t="s">
        <v>552</v>
      </c>
      <c r="C1485" s="129">
        <v>1000</v>
      </c>
    </row>
    <row r="1486" spans="1:3" s="71" customFormat="1" ht="18.75" customHeight="1" x14ac:dyDescent="0.2">
      <c r="A1486" s="84">
        <v>412900</v>
      </c>
      <c r="B1486" s="80" t="s">
        <v>536</v>
      </c>
      <c r="C1486" s="129">
        <v>300</v>
      </c>
    </row>
    <row r="1487" spans="1:3" s="71" customFormat="1" ht="18.75" customHeight="1" x14ac:dyDescent="0.2">
      <c r="A1487" s="85">
        <v>510000</v>
      </c>
      <c r="B1487" s="82" t="s">
        <v>401</v>
      </c>
      <c r="C1487" s="130">
        <f>C1492+C1488</f>
        <v>30500</v>
      </c>
    </row>
    <row r="1488" spans="1:3" s="83" customFormat="1" ht="18.75" customHeight="1" x14ac:dyDescent="0.2">
      <c r="A1488" s="85">
        <v>511000</v>
      </c>
      <c r="B1488" s="82" t="s">
        <v>402</v>
      </c>
      <c r="C1488" s="130">
        <f t="shared" ref="C1488" si="257">SUM(C1489:C1491)</f>
        <v>30000</v>
      </c>
    </row>
    <row r="1489" spans="1:3" s="71" customFormat="1" ht="18.75" customHeight="1" x14ac:dyDescent="0.2">
      <c r="A1489" s="43">
        <v>511200</v>
      </c>
      <c r="B1489" s="80" t="s">
        <v>404</v>
      </c>
      <c r="C1489" s="129">
        <v>0</v>
      </c>
    </row>
    <row r="1490" spans="1:3" s="71" customFormat="1" ht="18.75" customHeight="1" x14ac:dyDescent="0.2">
      <c r="A1490" s="84">
        <v>511300</v>
      </c>
      <c r="B1490" s="80" t="s">
        <v>405</v>
      </c>
      <c r="C1490" s="129">
        <v>30000</v>
      </c>
    </row>
    <row r="1491" spans="1:3" s="71" customFormat="1" ht="18.75" customHeight="1" x14ac:dyDescent="0.2">
      <c r="A1491" s="84">
        <v>511700</v>
      </c>
      <c r="B1491" s="80" t="s">
        <v>407</v>
      </c>
      <c r="C1491" s="129">
        <v>0</v>
      </c>
    </row>
    <row r="1492" spans="1:3" s="83" customFormat="1" ht="18.75" customHeight="1" x14ac:dyDescent="0.2">
      <c r="A1492" s="85">
        <v>516000</v>
      </c>
      <c r="B1492" s="82" t="s">
        <v>410</v>
      </c>
      <c r="C1492" s="130">
        <f t="shared" ref="C1492" si="258">C1493</f>
        <v>500</v>
      </c>
    </row>
    <row r="1493" spans="1:3" s="71" customFormat="1" ht="18.75" customHeight="1" x14ac:dyDescent="0.2">
      <c r="A1493" s="84">
        <v>516100</v>
      </c>
      <c r="B1493" s="80" t="s">
        <v>410</v>
      </c>
      <c r="C1493" s="129">
        <v>500</v>
      </c>
    </row>
    <row r="1494" spans="1:3" s="83" customFormat="1" ht="18.75" customHeight="1" x14ac:dyDescent="0.2">
      <c r="A1494" s="85">
        <v>630000</v>
      </c>
      <c r="B1494" s="82" t="s">
        <v>434</v>
      </c>
      <c r="C1494" s="130">
        <f t="shared" ref="C1494" si="259">C1495+C1497</f>
        <v>13000</v>
      </c>
    </row>
    <row r="1495" spans="1:3" s="83" customFormat="1" ht="18.75" customHeight="1" x14ac:dyDescent="0.2">
      <c r="A1495" s="85">
        <v>631000</v>
      </c>
      <c r="B1495" s="82" t="s">
        <v>382</v>
      </c>
      <c r="C1495" s="130">
        <f t="shared" ref="C1495" si="260">C1496</f>
        <v>0</v>
      </c>
    </row>
    <row r="1496" spans="1:3" s="71" customFormat="1" ht="18.75" customHeight="1" x14ac:dyDescent="0.2">
      <c r="A1496" s="43">
        <v>631900</v>
      </c>
      <c r="B1496" s="80" t="s">
        <v>554</v>
      </c>
      <c r="C1496" s="129">
        <v>0</v>
      </c>
    </row>
    <row r="1497" spans="1:3" s="83" customFormat="1" ht="18.75" customHeight="1" x14ac:dyDescent="0.2">
      <c r="A1497" s="85">
        <v>638000</v>
      </c>
      <c r="B1497" s="82" t="s">
        <v>383</v>
      </c>
      <c r="C1497" s="130">
        <f t="shared" ref="C1497" si="261">C1498</f>
        <v>13000</v>
      </c>
    </row>
    <row r="1498" spans="1:3" s="71" customFormat="1" ht="18.75" customHeight="1" x14ac:dyDescent="0.2">
      <c r="A1498" s="84">
        <v>638100</v>
      </c>
      <c r="B1498" s="80" t="s">
        <v>438</v>
      </c>
      <c r="C1498" s="129">
        <v>13000</v>
      </c>
    </row>
    <row r="1499" spans="1:3" s="71" customFormat="1" ht="18.75" customHeight="1" x14ac:dyDescent="0.2">
      <c r="A1499" s="132"/>
      <c r="B1499" s="126" t="s">
        <v>470</v>
      </c>
      <c r="C1499" s="131">
        <f>C1468+C1487+C1494</f>
        <v>579900</v>
      </c>
    </row>
    <row r="1500" spans="1:3" s="71" customFormat="1" ht="18.75" customHeight="1" x14ac:dyDescent="0.2">
      <c r="A1500" s="133"/>
      <c r="B1500" s="73"/>
      <c r="C1500" s="123"/>
    </row>
    <row r="1501" spans="1:3" s="71" customFormat="1" ht="18.75" customHeight="1" x14ac:dyDescent="0.2">
      <c r="A1501" s="88"/>
      <c r="B1501" s="73"/>
      <c r="C1501" s="129"/>
    </row>
    <row r="1502" spans="1:3" s="71" customFormat="1" ht="18.75" customHeight="1" x14ac:dyDescent="0.2">
      <c r="A1502" s="84" t="s">
        <v>842</v>
      </c>
      <c r="B1502" s="82"/>
      <c r="C1502" s="129"/>
    </row>
    <row r="1503" spans="1:3" s="71" customFormat="1" ht="18.75" customHeight="1" x14ac:dyDescent="0.2">
      <c r="A1503" s="84" t="s">
        <v>484</v>
      </c>
      <c r="B1503" s="82"/>
      <c r="C1503" s="129"/>
    </row>
    <row r="1504" spans="1:3" s="71" customFormat="1" ht="18.75" customHeight="1" x14ac:dyDescent="0.2">
      <c r="A1504" s="84" t="s">
        <v>577</v>
      </c>
      <c r="B1504" s="82"/>
      <c r="C1504" s="129"/>
    </row>
    <row r="1505" spans="1:3" s="71" customFormat="1" ht="18.75" customHeight="1" x14ac:dyDescent="0.2">
      <c r="A1505" s="84" t="s">
        <v>767</v>
      </c>
      <c r="B1505" s="82"/>
      <c r="C1505" s="129"/>
    </row>
    <row r="1506" spans="1:3" s="71" customFormat="1" ht="18.75" customHeight="1" x14ac:dyDescent="0.2">
      <c r="A1506" s="84"/>
      <c r="B1506" s="75"/>
      <c r="C1506" s="123"/>
    </row>
    <row r="1507" spans="1:3" s="71" customFormat="1" ht="18.75" customHeight="1" x14ac:dyDescent="0.2">
      <c r="A1507" s="85">
        <v>410000</v>
      </c>
      <c r="B1507" s="77" t="s">
        <v>346</v>
      </c>
      <c r="C1507" s="130">
        <f t="shared" ref="C1507" si="262">C1508+C1513</f>
        <v>4435700</v>
      </c>
    </row>
    <row r="1508" spans="1:3" s="71" customFormat="1" ht="18.75" customHeight="1" x14ac:dyDescent="0.2">
      <c r="A1508" s="85">
        <v>411000</v>
      </c>
      <c r="B1508" s="77" t="s">
        <v>445</v>
      </c>
      <c r="C1508" s="130">
        <f t="shared" ref="C1508" si="263">SUM(C1509:C1512)</f>
        <v>3475300</v>
      </c>
    </row>
    <row r="1509" spans="1:3" s="71" customFormat="1" ht="18.75" customHeight="1" x14ac:dyDescent="0.2">
      <c r="A1509" s="84">
        <v>411100</v>
      </c>
      <c r="B1509" s="80" t="s">
        <v>347</v>
      </c>
      <c r="C1509" s="129">
        <v>3280000</v>
      </c>
    </row>
    <row r="1510" spans="1:3" s="71" customFormat="1" ht="18.75" customHeight="1" x14ac:dyDescent="0.2">
      <c r="A1510" s="84">
        <v>411200</v>
      </c>
      <c r="B1510" s="80" t="s">
        <v>456</v>
      </c>
      <c r="C1510" s="129">
        <v>108600</v>
      </c>
    </row>
    <row r="1511" spans="1:3" s="71" customFormat="1" ht="18.75" customHeight="1" x14ac:dyDescent="0.2">
      <c r="A1511" s="84">
        <v>411300</v>
      </c>
      <c r="B1511" s="80" t="s">
        <v>348</v>
      </c>
      <c r="C1511" s="129">
        <v>50500</v>
      </c>
    </row>
    <row r="1512" spans="1:3" s="71" customFormat="1" ht="18.75" customHeight="1" x14ac:dyDescent="0.2">
      <c r="A1512" s="84">
        <v>411400</v>
      </c>
      <c r="B1512" s="80" t="s">
        <v>349</v>
      </c>
      <c r="C1512" s="129">
        <v>36200</v>
      </c>
    </row>
    <row r="1513" spans="1:3" s="71" customFormat="1" ht="18.75" customHeight="1" x14ac:dyDescent="0.2">
      <c r="A1513" s="85">
        <v>412000</v>
      </c>
      <c r="B1513" s="82" t="s">
        <v>449</v>
      </c>
      <c r="C1513" s="130">
        <f t="shared" ref="C1513" si="264">SUM(C1514:C1525)</f>
        <v>960400</v>
      </c>
    </row>
    <row r="1514" spans="1:3" s="71" customFormat="1" ht="18.75" customHeight="1" x14ac:dyDescent="0.2">
      <c r="A1514" s="84">
        <v>412100</v>
      </c>
      <c r="B1514" s="80" t="s">
        <v>350</v>
      </c>
      <c r="C1514" s="129">
        <v>40000</v>
      </c>
    </row>
    <row r="1515" spans="1:3" s="71" customFormat="1" ht="18.75" customHeight="1" x14ac:dyDescent="0.2">
      <c r="A1515" s="84">
        <v>412200</v>
      </c>
      <c r="B1515" s="80" t="s">
        <v>457</v>
      </c>
      <c r="C1515" s="129">
        <v>295000</v>
      </c>
    </row>
    <row r="1516" spans="1:3" s="71" customFormat="1" ht="18.75" customHeight="1" x14ac:dyDescent="0.2">
      <c r="A1516" s="84">
        <v>412300</v>
      </c>
      <c r="B1516" s="80" t="s">
        <v>351</v>
      </c>
      <c r="C1516" s="129">
        <v>50000</v>
      </c>
    </row>
    <row r="1517" spans="1:3" s="71" customFormat="1" ht="18.75" customHeight="1" x14ac:dyDescent="0.2">
      <c r="A1517" s="84">
        <v>412500</v>
      </c>
      <c r="B1517" s="80" t="s">
        <v>353</v>
      </c>
      <c r="C1517" s="129">
        <v>25000</v>
      </c>
    </row>
    <row r="1518" spans="1:3" s="71" customFormat="1" ht="18.75" customHeight="1" x14ac:dyDescent="0.2">
      <c r="A1518" s="84">
        <v>412600</v>
      </c>
      <c r="B1518" s="80" t="s">
        <v>458</v>
      </c>
      <c r="C1518" s="129">
        <v>55000</v>
      </c>
    </row>
    <row r="1519" spans="1:3" s="71" customFormat="1" ht="18.75" customHeight="1" x14ac:dyDescent="0.2">
      <c r="A1519" s="84">
        <v>412700</v>
      </c>
      <c r="B1519" s="80" t="s">
        <v>446</v>
      </c>
      <c r="C1519" s="129">
        <v>195000</v>
      </c>
    </row>
    <row r="1520" spans="1:3" s="71" customFormat="1" ht="18.75" customHeight="1" x14ac:dyDescent="0.2">
      <c r="A1520" s="84">
        <v>412900</v>
      </c>
      <c r="B1520" s="124" t="s">
        <v>768</v>
      </c>
      <c r="C1520" s="129">
        <v>5000</v>
      </c>
    </row>
    <row r="1521" spans="1:3" s="71" customFormat="1" ht="18.75" customHeight="1" x14ac:dyDescent="0.2">
      <c r="A1521" s="84">
        <v>412900</v>
      </c>
      <c r="B1521" s="124" t="s">
        <v>534</v>
      </c>
      <c r="C1521" s="129">
        <v>280800</v>
      </c>
    </row>
    <row r="1522" spans="1:3" s="71" customFormat="1" ht="18.75" customHeight="1" x14ac:dyDescent="0.2">
      <c r="A1522" s="84">
        <v>412900</v>
      </c>
      <c r="B1522" s="124" t="s">
        <v>550</v>
      </c>
      <c r="C1522" s="129">
        <v>3500</v>
      </c>
    </row>
    <row r="1523" spans="1:3" s="71" customFormat="1" ht="18.75" customHeight="1" x14ac:dyDescent="0.2">
      <c r="A1523" s="84">
        <v>412900</v>
      </c>
      <c r="B1523" s="124" t="s">
        <v>551</v>
      </c>
      <c r="C1523" s="129">
        <v>2500</v>
      </c>
    </row>
    <row r="1524" spans="1:3" s="71" customFormat="1" ht="18.75" customHeight="1" x14ac:dyDescent="0.2">
      <c r="A1524" s="84">
        <v>412900</v>
      </c>
      <c r="B1524" s="80" t="s">
        <v>552</v>
      </c>
      <c r="C1524" s="129">
        <v>7600</v>
      </c>
    </row>
    <row r="1525" spans="1:3" s="71" customFormat="1" ht="18.75" customHeight="1" x14ac:dyDescent="0.2">
      <c r="A1525" s="84">
        <v>412900</v>
      </c>
      <c r="B1525" s="80" t="s">
        <v>536</v>
      </c>
      <c r="C1525" s="129">
        <v>1000</v>
      </c>
    </row>
    <row r="1526" spans="1:3" s="71" customFormat="1" ht="18.75" customHeight="1" x14ac:dyDescent="0.2">
      <c r="A1526" s="85">
        <v>510000</v>
      </c>
      <c r="B1526" s="82" t="s">
        <v>401</v>
      </c>
      <c r="C1526" s="130">
        <f t="shared" ref="C1526" si="265">C1527</f>
        <v>70000</v>
      </c>
    </row>
    <row r="1527" spans="1:3" s="71" customFormat="1" ht="18.75" customHeight="1" x14ac:dyDescent="0.2">
      <c r="A1527" s="85">
        <v>511000</v>
      </c>
      <c r="B1527" s="82" t="s">
        <v>402</v>
      </c>
      <c r="C1527" s="130">
        <f>SUM(C1528:C1529)</f>
        <v>70000</v>
      </c>
    </row>
    <row r="1528" spans="1:3" s="71" customFormat="1" ht="18.75" customHeight="1" x14ac:dyDescent="0.2">
      <c r="A1528" s="84">
        <v>511200</v>
      </c>
      <c r="B1528" s="80" t="s">
        <v>404</v>
      </c>
      <c r="C1528" s="129">
        <v>20000</v>
      </c>
    </row>
    <row r="1529" spans="1:3" s="71" customFormat="1" ht="18.75" customHeight="1" x14ac:dyDescent="0.2">
      <c r="A1529" s="84">
        <v>511300</v>
      </c>
      <c r="B1529" s="80" t="s">
        <v>405</v>
      </c>
      <c r="C1529" s="129">
        <v>50000</v>
      </c>
    </row>
    <row r="1530" spans="1:3" s="83" customFormat="1" ht="18.75" customHeight="1" x14ac:dyDescent="0.2">
      <c r="A1530" s="85">
        <v>630000</v>
      </c>
      <c r="B1530" s="82" t="s">
        <v>434</v>
      </c>
      <c r="C1530" s="130">
        <f t="shared" ref="C1530" si="266">C1531+C1533</f>
        <v>66800</v>
      </c>
    </row>
    <row r="1531" spans="1:3" s="83" customFormat="1" ht="18.75" customHeight="1" x14ac:dyDescent="0.2">
      <c r="A1531" s="85">
        <v>631000</v>
      </c>
      <c r="B1531" s="82" t="s">
        <v>382</v>
      </c>
      <c r="C1531" s="130">
        <f t="shared" ref="C1531" si="267">C1532</f>
        <v>0</v>
      </c>
    </row>
    <row r="1532" spans="1:3" s="71" customFormat="1" ht="18.75" customHeight="1" x14ac:dyDescent="0.2">
      <c r="A1532" s="43">
        <v>631900</v>
      </c>
      <c r="B1532" s="80" t="s">
        <v>554</v>
      </c>
      <c r="C1532" s="129">
        <v>0</v>
      </c>
    </row>
    <row r="1533" spans="1:3" s="83" customFormat="1" ht="18.75" customHeight="1" x14ac:dyDescent="0.2">
      <c r="A1533" s="85">
        <v>638000</v>
      </c>
      <c r="B1533" s="82" t="s">
        <v>383</v>
      </c>
      <c r="C1533" s="130">
        <f t="shared" ref="C1533" si="268">C1534</f>
        <v>66800</v>
      </c>
    </row>
    <row r="1534" spans="1:3" s="71" customFormat="1" ht="18.75" customHeight="1" x14ac:dyDescent="0.2">
      <c r="A1534" s="84">
        <v>638100</v>
      </c>
      <c r="B1534" s="80" t="s">
        <v>438</v>
      </c>
      <c r="C1534" s="129">
        <v>66800</v>
      </c>
    </row>
    <row r="1535" spans="1:3" s="71" customFormat="1" ht="18.75" customHeight="1" x14ac:dyDescent="0.2">
      <c r="A1535" s="132"/>
      <c r="B1535" s="126" t="s">
        <v>470</v>
      </c>
      <c r="C1535" s="131">
        <f>C1507+C1526+C1530</f>
        <v>4572500</v>
      </c>
    </row>
    <row r="1536" spans="1:3" s="71" customFormat="1" ht="18.75" customHeight="1" x14ac:dyDescent="0.2">
      <c r="A1536" s="133"/>
      <c r="B1536" s="73"/>
      <c r="C1536" s="129"/>
    </row>
    <row r="1537" spans="1:3" s="71" customFormat="1" ht="18.75" customHeight="1" x14ac:dyDescent="0.2">
      <c r="A1537" s="88"/>
      <c r="B1537" s="73"/>
      <c r="C1537" s="129"/>
    </row>
    <row r="1538" spans="1:3" s="71" customFormat="1" ht="18.75" customHeight="1" x14ac:dyDescent="0.2">
      <c r="A1538" s="84" t="s">
        <v>843</v>
      </c>
      <c r="B1538" s="82"/>
      <c r="C1538" s="129"/>
    </row>
    <row r="1539" spans="1:3" s="71" customFormat="1" ht="18.75" customHeight="1" x14ac:dyDescent="0.2">
      <c r="A1539" s="84" t="s">
        <v>484</v>
      </c>
      <c r="B1539" s="82"/>
      <c r="C1539" s="129"/>
    </row>
    <row r="1540" spans="1:3" s="71" customFormat="1" ht="18.75" customHeight="1" x14ac:dyDescent="0.2">
      <c r="A1540" s="84" t="s">
        <v>586</v>
      </c>
      <c r="B1540" s="82"/>
      <c r="C1540" s="129"/>
    </row>
    <row r="1541" spans="1:3" s="71" customFormat="1" ht="18.75" customHeight="1" x14ac:dyDescent="0.2">
      <c r="A1541" s="84" t="s">
        <v>767</v>
      </c>
      <c r="B1541" s="82"/>
      <c r="C1541" s="129"/>
    </row>
    <row r="1542" spans="1:3" s="71" customFormat="1" ht="18.75" customHeight="1" x14ac:dyDescent="0.2">
      <c r="A1542" s="84"/>
      <c r="B1542" s="75"/>
      <c r="C1542" s="123"/>
    </row>
    <row r="1543" spans="1:3" s="71" customFormat="1" ht="18.75" customHeight="1" x14ac:dyDescent="0.2">
      <c r="A1543" s="85">
        <v>410000</v>
      </c>
      <c r="B1543" s="77" t="s">
        <v>346</v>
      </c>
      <c r="C1543" s="130">
        <f>C1544+C1548</f>
        <v>1265000</v>
      </c>
    </row>
    <row r="1544" spans="1:3" s="71" customFormat="1" ht="18.75" customHeight="1" x14ac:dyDescent="0.2">
      <c r="A1544" s="85">
        <v>411000</v>
      </c>
      <c r="B1544" s="77" t="s">
        <v>445</v>
      </c>
      <c r="C1544" s="130">
        <f>SUM(C1545:C1547)</f>
        <v>629900</v>
      </c>
    </row>
    <row r="1545" spans="1:3" s="71" customFormat="1" ht="18.75" customHeight="1" x14ac:dyDescent="0.2">
      <c r="A1545" s="84">
        <v>411100</v>
      </c>
      <c r="B1545" s="80" t="s">
        <v>347</v>
      </c>
      <c r="C1545" s="129">
        <v>603300</v>
      </c>
    </row>
    <row r="1546" spans="1:3" s="71" customFormat="1" ht="18.75" customHeight="1" x14ac:dyDescent="0.2">
      <c r="A1546" s="84">
        <v>411200</v>
      </c>
      <c r="B1546" s="80" t="s">
        <v>456</v>
      </c>
      <c r="C1546" s="129">
        <v>24600</v>
      </c>
    </row>
    <row r="1547" spans="1:3" s="71" customFormat="1" ht="18.75" customHeight="1" x14ac:dyDescent="0.2">
      <c r="A1547" s="84">
        <v>411300</v>
      </c>
      <c r="B1547" s="80" t="s">
        <v>348</v>
      </c>
      <c r="C1547" s="129">
        <v>2000</v>
      </c>
    </row>
    <row r="1548" spans="1:3" s="71" customFormat="1" ht="18.75" customHeight="1" x14ac:dyDescent="0.2">
      <c r="A1548" s="85">
        <v>412000</v>
      </c>
      <c r="B1548" s="82" t="s">
        <v>449</v>
      </c>
      <c r="C1548" s="130">
        <f>SUM(C1549:C1559)</f>
        <v>635100</v>
      </c>
    </row>
    <row r="1549" spans="1:3" s="71" customFormat="1" ht="18.75" customHeight="1" x14ac:dyDescent="0.2">
      <c r="A1549" s="84">
        <v>412100</v>
      </c>
      <c r="B1549" s="80" t="s">
        <v>350</v>
      </c>
      <c r="C1549" s="129">
        <v>11900</v>
      </c>
    </row>
    <row r="1550" spans="1:3" s="71" customFormat="1" ht="18.75" customHeight="1" x14ac:dyDescent="0.2">
      <c r="A1550" s="84">
        <v>412200</v>
      </c>
      <c r="B1550" s="80" t="s">
        <v>457</v>
      </c>
      <c r="C1550" s="129">
        <v>36400</v>
      </c>
    </row>
    <row r="1551" spans="1:3" s="71" customFormat="1" ht="18.75" customHeight="1" x14ac:dyDescent="0.2">
      <c r="A1551" s="84">
        <v>412300</v>
      </c>
      <c r="B1551" s="80" t="s">
        <v>351</v>
      </c>
      <c r="C1551" s="129">
        <v>8400</v>
      </c>
    </row>
    <row r="1552" spans="1:3" s="71" customFormat="1" ht="18.75" customHeight="1" x14ac:dyDescent="0.2">
      <c r="A1552" s="84">
        <v>412500</v>
      </c>
      <c r="B1552" s="80" t="s">
        <v>353</v>
      </c>
      <c r="C1552" s="129">
        <v>8000</v>
      </c>
    </row>
    <row r="1553" spans="1:3" s="71" customFormat="1" ht="18.75" customHeight="1" x14ac:dyDescent="0.2">
      <c r="A1553" s="84">
        <v>412600</v>
      </c>
      <c r="B1553" s="80" t="s">
        <v>458</v>
      </c>
      <c r="C1553" s="129">
        <v>33700</v>
      </c>
    </row>
    <row r="1554" spans="1:3" s="71" customFormat="1" ht="18.75" customHeight="1" x14ac:dyDescent="0.2">
      <c r="A1554" s="84">
        <v>412700</v>
      </c>
      <c r="B1554" s="80" t="s">
        <v>446</v>
      </c>
      <c r="C1554" s="129">
        <v>24000</v>
      </c>
    </row>
    <row r="1555" spans="1:3" s="71" customFormat="1" ht="18.75" customHeight="1" x14ac:dyDescent="0.2">
      <c r="A1555" s="84">
        <v>412700</v>
      </c>
      <c r="B1555" s="80" t="s">
        <v>844</v>
      </c>
      <c r="C1555" s="129">
        <v>506500</v>
      </c>
    </row>
    <row r="1556" spans="1:3" s="71" customFormat="1" ht="18.75" customHeight="1" x14ac:dyDescent="0.2">
      <c r="A1556" s="84">
        <v>412900</v>
      </c>
      <c r="B1556" s="124" t="s">
        <v>768</v>
      </c>
      <c r="C1556" s="129">
        <v>2000</v>
      </c>
    </row>
    <row r="1557" spans="1:3" s="71" customFormat="1" ht="18.75" customHeight="1" x14ac:dyDescent="0.2">
      <c r="A1557" s="84">
        <v>412900</v>
      </c>
      <c r="B1557" s="124" t="s">
        <v>550</v>
      </c>
      <c r="C1557" s="129">
        <v>1400</v>
      </c>
    </row>
    <row r="1558" spans="1:3" s="71" customFormat="1" ht="18.75" customHeight="1" x14ac:dyDescent="0.2">
      <c r="A1558" s="84">
        <v>412900</v>
      </c>
      <c r="B1558" s="124" t="s">
        <v>552</v>
      </c>
      <c r="C1558" s="129">
        <v>1300</v>
      </c>
    </row>
    <row r="1559" spans="1:3" s="71" customFormat="1" ht="18.75" customHeight="1" x14ac:dyDescent="0.2">
      <c r="A1559" s="84">
        <v>412900</v>
      </c>
      <c r="B1559" s="80" t="s">
        <v>536</v>
      </c>
      <c r="C1559" s="129">
        <v>1500</v>
      </c>
    </row>
    <row r="1560" spans="1:3" s="71" customFormat="1" ht="18.75" customHeight="1" x14ac:dyDescent="0.2">
      <c r="A1560" s="85">
        <v>510000</v>
      </c>
      <c r="B1560" s="82" t="s">
        <v>401</v>
      </c>
      <c r="C1560" s="130">
        <f t="shared" ref="C1560" si="269">C1561+C1563</f>
        <v>10000</v>
      </c>
    </row>
    <row r="1561" spans="1:3" s="71" customFormat="1" ht="18.75" customHeight="1" x14ac:dyDescent="0.2">
      <c r="A1561" s="85">
        <v>511000</v>
      </c>
      <c r="B1561" s="82" t="s">
        <v>402</v>
      </c>
      <c r="C1561" s="130">
        <f t="shared" ref="C1561" si="270">SUM(C1562:C1562)</f>
        <v>10000</v>
      </c>
    </row>
    <row r="1562" spans="1:3" s="71" customFormat="1" ht="18.75" customHeight="1" x14ac:dyDescent="0.2">
      <c r="A1562" s="84">
        <v>511300</v>
      </c>
      <c r="B1562" s="80" t="s">
        <v>405</v>
      </c>
      <c r="C1562" s="129">
        <v>10000</v>
      </c>
    </row>
    <row r="1563" spans="1:3" s="83" customFormat="1" ht="18.75" customHeight="1" x14ac:dyDescent="0.2">
      <c r="A1563" s="85">
        <v>516000</v>
      </c>
      <c r="B1563" s="82" t="s">
        <v>410</v>
      </c>
      <c r="C1563" s="130">
        <f t="shared" ref="C1563" si="271">C1564</f>
        <v>0</v>
      </c>
    </row>
    <row r="1564" spans="1:3" s="71" customFormat="1" ht="18.75" customHeight="1" x14ac:dyDescent="0.2">
      <c r="A1564" s="84">
        <v>516100</v>
      </c>
      <c r="B1564" s="80" t="s">
        <v>410</v>
      </c>
      <c r="C1564" s="129">
        <v>0</v>
      </c>
    </row>
    <row r="1565" spans="1:3" s="83" customFormat="1" ht="18.75" customHeight="1" x14ac:dyDescent="0.2">
      <c r="A1565" s="85">
        <v>630000</v>
      </c>
      <c r="B1565" s="82" t="s">
        <v>434</v>
      </c>
      <c r="C1565" s="130">
        <f t="shared" ref="C1565:C1566" si="272">C1566</f>
        <v>0</v>
      </c>
    </row>
    <row r="1566" spans="1:3" s="83" customFormat="1" ht="18.75" customHeight="1" x14ac:dyDescent="0.2">
      <c r="A1566" s="85">
        <v>631000</v>
      </c>
      <c r="B1566" s="82" t="s">
        <v>382</v>
      </c>
      <c r="C1566" s="130">
        <f t="shared" si="272"/>
        <v>0</v>
      </c>
    </row>
    <row r="1567" spans="1:3" s="71" customFormat="1" ht="18.75" customHeight="1" x14ac:dyDescent="0.2">
      <c r="A1567" s="43">
        <v>631900</v>
      </c>
      <c r="B1567" s="80" t="s">
        <v>554</v>
      </c>
      <c r="C1567" s="129">
        <v>0</v>
      </c>
    </row>
    <row r="1568" spans="1:3" s="71" customFormat="1" ht="18.75" customHeight="1" x14ac:dyDescent="0.2">
      <c r="A1568" s="132"/>
      <c r="B1568" s="126" t="s">
        <v>470</v>
      </c>
      <c r="C1568" s="131">
        <f>C1543+C1560+C1565</f>
        <v>1275000</v>
      </c>
    </row>
    <row r="1569" spans="1:3" s="71" customFormat="1" ht="18.75" customHeight="1" x14ac:dyDescent="0.2">
      <c r="A1569" s="133"/>
      <c r="B1569" s="73"/>
      <c r="C1569" s="129"/>
    </row>
    <row r="1570" spans="1:3" s="71" customFormat="1" ht="18.75" customHeight="1" x14ac:dyDescent="0.2">
      <c r="A1570" s="88"/>
      <c r="B1570" s="73"/>
      <c r="C1570" s="129"/>
    </row>
    <row r="1571" spans="1:3" s="71" customFormat="1" ht="18.75" customHeight="1" x14ac:dyDescent="0.2">
      <c r="A1571" s="84" t="s">
        <v>845</v>
      </c>
      <c r="B1571" s="82"/>
      <c r="C1571" s="129"/>
    </row>
    <row r="1572" spans="1:3" s="71" customFormat="1" ht="18.75" customHeight="1" x14ac:dyDescent="0.2">
      <c r="A1572" s="84" t="s">
        <v>485</v>
      </c>
      <c r="B1572" s="82"/>
      <c r="C1572" s="129"/>
    </row>
    <row r="1573" spans="1:3" s="71" customFormat="1" ht="18.75" customHeight="1" x14ac:dyDescent="0.2">
      <c r="A1573" s="84" t="s">
        <v>579</v>
      </c>
      <c r="B1573" s="82"/>
      <c r="C1573" s="129"/>
    </row>
    <row r="1574" spans="1:3" s="71" customFormat="1" ht="18.75" customHeight="1" x14ac:dyDescent="0.2">
      <c r="A1574" s="84" t="s">
        <v>767</v>
      </c>
      <c r="B1574" s="82"/>
      <c r="C1574" s="129"/>
    </row>
    <row r="1575" spans="1:3" s="71" customFormat="1" ht="18.75" customHeight="1" x14ac:dyDescent="0.2">
      <c r="A1575" s="84"/>
      <c r="B1575" s="75"/>
      <c r="C1575" s="123"/>
    </row>
    <row r="1576" spans="1:3" s="71" customFormat="1" ht="18.75" customHeight="1" x14ac:dyDescent="0.2">
      <c r="A1576" s="85">
        <v>410000</v>
      </c>
      <c r="B1576" s="77" t="s">
        <v>346</v>
      </c>
      <c r="C1576" s="130">
        <f>C1577+C1582</f>
        <v>3631900</v>
      </c>
    </row>
    <row r="1577" spans="1:3" s="71" customFormat="1" ht="18.75" customHeight="1" x14ac:dyDescent="0.2">
      <c r="A1577" s="85">
        <v>411000</v>
      </c>
      <c r="B1577" s="77" t="s">
        <v>445</v>
      </c>
      <c r="C1577" s="130">
        <f t="shared" ref="C1577" si="273">SUM(C1578:C1581)</f>
        <v>1163900</v>
      </c>
    </row>
    <row r="1578" spans="1:3" s="71" customFormat="1" ht="18.75" customHeight="1" x14ac:dyDescent="0.2">
      <c r="A1578" s="84">
        <v>411100</v>
      </c>
      <c r="B1578" s="80" t="s">
        <v>347</v>
      </c>
      <c r="C1578" s="129">
        <v>1116700</v>
      </c>
    </row>
    <row r="1579" spans="1:3" s="71" customFormat="1" ht="18.75" customHeight="1" x14ac:dyDescent="0.2">
      <c r="A1579" s="84">
        <v>411200</v>
      </c>
      <c r="B1579" s="80" t="s">
        <v>456</v>
      </c>
      <c r="C1579" s="129">
        <v>31300</v>
      </c>
    </row>
    <row r="1580" spans="1:3" s="71" customFormat="1" ht="18.75" customHeight="1" x14ac:dyDescent="0.2">
      <c r="A1580" s="84">
        <v>411300</v>
      </c>
      <c r="B1580" s="80" t="s">
        <v>348</v>
      </c>
      <c r="C1580" s="129">
        <v>9400</v>
      </c>
    </row>
    <row r="1581" spans="1:3" s="71" customFormat="1" ht="18.75" customHeight="1" x14ac:dyDescent="0.2">
      <c r="A1581" s="84">
        <v>411400</v>
      </c>
      <c r="B1581" s="80" t="s">
        <v>349</v>
      </c>
      <c r="C1581" s="129">
        <v>6500</v>
      </c>
    </row>
    <row r="1582" spans="1:3" s="71" customFormat="1" ht="18.75" customHeight="1" x14ac:dyDescent="0.2">
      <c r="A1582" s="85">
        <v>412000</v>
      </c>
      <c r="B1582" s="82" t="s">
        <v>449</v>
      </c>
      <c r="C1582" s="130">
        <f>SUM(C1583:C1593)</f>
        <v>2468000</v>
      </c>
    </row>
    <row r="1583" spans="1:3" s="71" customFormat="1" ht="18.75" customHeight="1" x14ac:dyDescent="0.2">
      <c r="A1583" s="84">
        <v>412200</v>
      </c>
      <c r="B1583" s="80" t="s">
        <v>457</v>
      </c>
      <c r="C1583" s="129">
        <v>98100</v>
      </c>
    </row>
    <row r="1584" spans="1:3" s="71" customFormat="1" ht="18.75" customHeight="1" x14ac:dyDescent="0.2">
      <c r="A1584" s="84">
        <v>412300</v>
      </c>
      <c r="B1584" s="80" t="s">
        <v>351</v>
      </c>
      <c r="C1584" s="129">
        <v>40500</v>
      </c>
    </row>
    <row r="1585" spans="1:3" s="71" customFormat="1" ht="18.75" customHeight="1" x14ac:dyDescent="0.2">
      <c r="A1585" s="84">
        <v>412500</v>
      </c>
      <c r="B1585" s="80" t="s">
        <v>353</v>
      </c>
      <c r="C1585" s="129">
        <v>22500</v>
      </c>
    </row>
    <row r="1586" spans="1:3" s="71" customFormat="1" ht="18.75" customHeight="1" x14ac:dyDescent="0.2">
      <c r="A1586" s="84">
        <v>412600</v>
      </c>
      <c r="B1586" s="80" t="s">
        <v>458</v>
      </c>
      <c r="C1586" s="129">
        <v>41500</v>
      </c>
    </row>
    <row r="1587" spans="1:3" s="71" customFormat="1" ht="18.75" customHeight="1" x14ac:dyDescent="0.2">
      <c r="A1587" s="84">
        <v>412700</v>
      </c>
      <c r="B1587" s="80" t="s">
        <v>446</v>
      </c>
      <c r="C1587" s="129">
        <v>34300</v>
      </c>
    </row>
    <row r="1588" spans="1:3" s="71" customFormat="1" ht="18.75" customHeight="1" x14ac:dyDescent="0.2">
      <c r="A1588" s="84">
        <v>412900</v>
      </c>
      <c r="B1588" s="124" t="s">
        <v>768</v>
      </c>
      <c r="C1588" s="129">
        <v>17100</v>
      </c>
    </row>
    <row r="1589" spans="1:3" s="71" customFormat="1" ht="18.75" customHeight="1" x14ac:dyDescent="0.2">
      <c r="A1589" s="84">
        <v>412900</v>
      </c>
      <c r="B1589" s="124" t="s">
        <v>534</v>
      </c>
      <c r="C1589" s="129">
        <v>150000</v>
      </c>
    </row>
    <row r="1590" spans="1:3" s="71" customFormat="1" ht="18.75" customHeight="1" x14ac:dyDescent="0.2">
      <c r="A1590" s="84">
        <v>412900</v>
      </c>
      <c r="B1590" s="124" t="s">
        <v>550</v>
      </c>
      <c r="C1590" s="129">
        <v>11000</v>
      </c>
    </row>
    <row r="1591" spans="1:3" s="71" customFormat="1" ht="18.75" customHeight="1" x14ac:dyDescent="0.2">
      <c r="A1591" s="84">
        <v>412900</v>
      </c>
      <c r="B1591" s="124" t="s">
        <v>552</v>
      </c>
      <c r="C1591" s="129">
        <v>3000</v>
      </c>
    </row>
    <row r="1592" spans="1:3" s="71" customFormat="1" ht="18.75" customHeight="1" x14ac:dyDescent="0.2">
      <c r="A1592" s="84">
        <v>412900</v>
      </c>
      <c r="B1592" s="124" t="s">
        <v>737</v>
      </c>
      <c r="C1592" s="129">
        <v>200000</v>
      </c>
    </row>
    <row r="1593" spans="1:3" s="71" customFormat="1" ht="18.75" customHeight="1" x14ac:dyDescent="0.2">
      <c r="A1593" s="84">
        <v>412900</v>
      </c>
      <c r="B1593" s="80" t="s">
        <v>536</v>
      </c>
      <c r="C1593" s="129">
        <v>1850000</v>
      </c>
    </row>
    <row r="1594" spans="1:3" s="71" customFormat="1" ht="18.75" customHeight="1" x14ac:dyDescent="0.2">
      <c r="A1594" s="85">
        <v>510000</v>
      </c>
      <c r="B1594" s="82" t="s">
        <v>401</v>
      </c>
      <c r="C1594" s="130">
        <f>C1595+C1597</f>
        <v>55000</v>
      </c>
    </row>
    <row r="1595" spans="1:3" s="71" customFormat="1" ht="18.75" customHeight="1" x14ac:dyDescent="0.2">
      <c r="A1595" s="85">
        <v>511000</v>
      </c>
      <c r="B1595" s="77" t="s">
        <v>402</v>
      </c>
      <c r="C1595" s="130">
        <f>SUM(C1596:C1596)</f>
        <v>45000</v>
      </c>
    </row>
    <row r="1596" spans="1:3" s="71" customFormat="1" ht="18.75" customHeight="1" x14ac:dyDescent="0.2">
      <c r="A1596" s="84">
        <v>511300</v>
      </c>
      <c r="B1596" s="80" t="s">
        <v>405</v>
      </c>
      <c r="C1596" s="129">
        <v>45000</v>
      </c>
    </row>
    <row r="1597" spans="1:3" s="83" customFormat="1" ht="18.75" customHeight="1" x14ac:dyDescent="0.2">
      <c r="A1597" s="85">
        <v>516000</v>
      </c>
      <c r="B1597" s="82" t="s">
        <v>410</v>
      </c>
      <c r="C1597" s="130">
        <f t="shared" ref="C1597" si="274">C1598</f>
        <v>10000</v>
      </c>
    </row>
    <row r="1598" spans="1:3" s="71" customFormat="1" ht="18.75" customHeight="1" x14ac:dyDescent="0.2">
      <c r="A1598" s="84">
        <v>516100</v>
      </c>
      <c r="B1598" s="80" t="s">
        <v>410</v>
      </c>
      <c r="C1598" s="129">
        <v>10000</v>
      </c>
    </row>
    <row r="1599" spans="1:3" s="83" customFormat="1" ht="18.75" customHeight="1" x14ac:dyDescent="0.2">
      <c r="A1599" s="85">
        <v>630000</v>
      </c>
      <c r="B1599" s="82" t="s">
        <v>434</v>
      </c>
      <c r="C1599" s="130">
        <f t="shared" ref="C1599" si="275">C1600+C1602</f>
        <v>11500</v>
      </c>
    </row>
    <row r="1600" spans="1:3" s="83" customFormat="1" ht="18.75" customHeight="1" x14ac:dyDescent="0.2">
      <c r="A1600" s="85">
        <v>631000</v>
      </c>
      <c r="B1600" s="82" t="s">
        <v>382</v>
      </c>
      <c r="C1600" s="130">
        <f t="shared" ref="C1600" si="276">C1601</f>
        <v>0</v>
      </c>
    </row>
    <row r="1601" spans="1:3" s="71" customFormat="1" ht="18.75" customHeight="1" x14ac:dyDescent="0.2">
      <c r="A1601" s="43">
        <v>631900</v>
      </c>
      <c r="B1601" s="80" t="s">
        <v>554</v>
      </c>
      <c r="C1601" s="129">
        <v>0</v>
      </c>
    </row>
    <row r="1602" spans="1:3" s="83" customFormat="1" ht="18.75" customHeight="1" x14ac:dyDescent="0.2">
      <c r="A1602" s="85">
        <v>638000</v>
      </c>
      <c r="B1602" s="82" t="s">
        <v>383</v>
      </c>
      <c r="C1602" s="130">
        <f t="shared" ref="C1602" si="277">C1603</f>
        <v>11500</v>
      </c>
    </row>
    <row r="1603" spans="1:3" s="71" customFormat="1" ht="18.75" customHeight="1" x14ac:dyDescent="0.2">
      <c r="A1603" s="84">
        <v>638100</v>
      </c>
      <c r="B1603" s="80" t="s">
        <v>438</v>
      </c>
      <c r="C1603" s="129">
        <v>11500</v>
      </c>
    </row>
    <row r="1604" spans="1:3" s="71" customFormat="1" ht="18.75" customHeight="1" x14ac:dyDescent="0.2">
      <c r="A1604" s="132"/>
      <c r="B1604" s="126" t="s">
        <v>470</v>
      </c>
      <c r="C1604" s="131">
        <f>C1576+C1594+C1599</f>
        <v>3698400</v>
      </c>
    </row>
    <row r="1605" spans="1:3" s="71" customFormat="1" ht="18.75" customHeight="1" x14ac:dyDescent="0.2">
      <c r="A1605" s="133"/>
      <c r="B1605" s="73"/>
      <c r="C1605" s="123"/>
    </row>
    <row r="1606" spans="1:3" s="71" customFormat="1" ht="18.75" customHeight="1" x14ac:dyDescent="0.2">
      <c r="A1606" s="88"/>
      <c r="B1606" s="73"/>
      <c r="C1606" s="129"/>
    </row>
    <row r="1607" spans="1:3" s="71" customFormat="1" ht="18.75" customHeight="1" x14ac:dyDescent="0.2">
      <c r="A1607" s="84" t="s">
        <v>846</v>
      </c>
      <c r="B1607" s="80"/>
      <c r="C1607" s="129"/>
    </row>
    <row r="1608" spans="1:3" s="71" customFormat="1" ht="18.75" customHeight="1" x14ac:dyDescent="0.2">
      <c r="A1608" s="84" t="s">
        <v>485</v>
      </c>
      <c r="B1608" s="80"/>
      <c r="C1608" s="129"/>
    </row>
    <row r="1609" spans="1:3" s="71" customFormat="1" ht="18.75" customHeight="1" x14ac:dyDescent="0.2">
      <c r="A1609" s="84" t="s">
        <v>586</v>
      </c>
      <c r="B1609" s="82"/>
      <c r="C1609" s="129"/>
    </row>
    <row r="1610" spans="1:3" s="71" customFormat="1" ht="18.75" customHeight="1" x14ac:dyDescent="0.2">
      <c r="A1610" s="84" t="s">
        <v>767</v>
      </c>
      <c r="B1610" s="82"/>
      <c r="C1610" s="129"/>
    </row>
    <row r="1611" spans="1:3" s="71" customFormat="1" ht="18.75" customHeight="1" x14ac:dyDescent="0.2">
      <c r="A1611" s="84"/>
      <c r="B1611" s="75"/>
      <c r="C1611" s="123"/>
    </row>
    <row r="1612" spans="1:3" s="71" customFormat="1" ht="18.75" customHeight="1" x14ac:dyDescent="0.2">
      <c r="A1612" s="85">
        <v>410000</v>
      </c>
      <c r="B1612" s="77" t="s">
        <v>346</v>
      </c>
      <c r="C1612" s="130">
        <f t="shared" ref="C1612" si="278">C1613+C1618</f>
        <v>3025000</v>
      </c>
    </row>
    <row r="1613" spans="1:3" s="71" customFormat="1" ht="18.75" customHeight="1" x14ac:dyDescent="0.2">
      <c r="A1613" s="85">
        <v>411000</v>
      </c>
      <c r="B1613" s="77" t="s">
        <v>445</v>
      </c>
      <c r="C1613" s="130">
        <f t="shared" ref="C1613" si="279">SUM(C1614:C1617)</f>
        <v>2770300</v>
      </c>
    </row>
    <row r="1614" spans="1:3" s="71" customFormat="1" ht="18.75" customHeight="1" x14ac:dyDescent="0.2">
      <c r="A1614" s="84">
        <v>411100</v>
      </c>
      <c r="B1614" s="80" t="s">
        <v>347</v>
      </c>
      <c r="C1614" s="129">
        <v>2659600</v>
      </c>
    </row>
    <row r="1615" spans="1:3" s="71" customFormat="1" ht="18.75" customHeight="1" x14ac:dyDescent="0.2">
      <c r="A1615" s="84">
        <v>411200</v>
      </c>
      <c r="B1615" s="80" t="s">
        <v>456</v>
      </c>
      <c r="C1615" s="129">
        <v>80700</v>
      </c>
    </row>
    <row r="1616" spans="1:3" s="71" customFormat="1" ht="18.75" customHeight="1" x14ac:dyDescent="0.2">
      <c r="A1616" s="84">
        <v>411300</v>
      </c>
      <c r="B1616" s="80" t="s">
        <v>348</v>
      </c>
      <c r="C1616" s="129">
        <v>15000</v>
      </c>
    </row>
    <row r="1617" spans="1:3" s="71" customFormat="1" ht="18.75" customHeight="1" x14ac:dyDescent="0.2">
      <c r="A1617" s="84">
        <v>411400</v>
      </c>
      <c r="B1617" s="80" t="s">
        <v>349</v>
      </c>
      <c r="C1617" s="129">
        <v>15000</v>
      </c>
    </row>
    <row r="1618" spans="1:3" s="71" customFormat="1" ht="18.75" customHeight="1" x14ac:dyDescent="0.2">
      <c r="A1618" s="85">
        <v>412000</v>
      </c>
      <c r="B1618" s="82" t="s">
        <v>449</v>
      </c>
      <c r="C1618" s="130">
        <f>SUM(C1619:C1628)</f>
        <v>254700</v>
      </c>
    </row>
    <row r="1619" spans="1:3" s="71" customFormat="1" ht="18.75" customHeight="1" x14ac:dyDescent="0.2">
      <c r="A1619" s="43">
        <v>412100</v>
      </c>
      <c r="B1619" s="80" t="s">
        <v>350</v>
      </c>
      <c r="C1619" s="129">
        <v>1000</v>
      </c>
    </row>
    <row r="1620" spans="1:3" s="71" customFormat="1" ht="18.75" customHeight="1" x14ac:dyDescent="0.2">
      <c r="A1620" s="84">
        <v>412200</v>
      </c>
      <c r="B1620" s="80" t="s">
        <v>457</v>
      </c>
      <c r="C1620" s="129">
        <v>109200</v>
      </c>
    </row>
    <row r="1621" spans="1:3" s="71" customFormat="1" ht="18.75" customHeight="1" x14ac:dyDescent="0.2">
      <c r="A1621" s="84">
        <v>412300</v>
      </c>
      <c r="B1621" s="80" t="s">
        <v>351</v>
      </c>
      <c r="C1621" s="129">
        <v>70000</v>
      </c>
    </row>
    <row r="1622" spans="1:3" s="71" customFormat="1" ht="18.75" customHeight="1" x14ac:dyDescent="0.2">
      <c r="A1622" s="84">
        <v>412500</v>
      </c>
      <c r="B1622" s="80" t="s">
        <v>353</v>
      </c>
      <c r="C1622" s="129">
        <v>18000</v>
      </c>
    </row>
    <row r="1623" spans="1:3" s="71" customFormat="1" ht="18.75" customHeight="1" x14ac:dyDescent="0.2">
      <c r="A1623" s="84">
        <v>412600</v>
      </c>
      <c r="B1623" s="80" t="s">
        <v>458</v>
      </c>
      <c r="C1623" s="129">
        <v>14800</v>
      </c>
    </row>
    <row r="1624" spans="1:3" s="71" customFormat="1" ht="18.75" customHeight="1" x14ac:dyDescent="0.2">
      <c r="A1624" s="84">
        <v>412700</v>
      </c>
      <c r="B1624" s="80" t="s">
        <v>446</v>
      </c>
      <c r="C1624" s="129">
        <v>31300</v>
      </c>
    </row>
    <row r="1625" spans="1:3" s="71" customFormat="1" ht="18.75" customHeight="1" x14ac:dyDescent="0.2">
      <c r="A1625" s="84">
        <v>412900</v>
      </c>
      <c r="B1625" s="124" t="s">
        <v>768</v>
      </c>
      <c r="C1625" s="129">
        <v>4000</v>
      </c>
    </row>
    <row r="1626" spans="1:3" s="71" customFormat="1" ht="18.75" customHeight="1" x14ac:dyDescent="0.2">
      <c r="A1626" s="84">
        <v>412900</v>
      </c>
      <c r="B1626" s="124" t="s">
        <v>550</v>
      </c>
      <c r="C1626" s="129">
        <v>2800</v>
      </c>
    </row>
    <row r="1627" spans="1:3" s="71" customFormat="1" ht="18.75" customHeight="1" x14ac:dyDescent="0.2">
      <c r="A1627" s="84">
        <v>412900</v>
      </c>
      <c r="B1627" s="124" t="s">
        <v>551</v>
      </c>
      <c r="C1627" s="129">
        <v>700</v>
      </c>
    </row>
    <row r="1628" spans="1:3" s="71" customFormat="1" ht="18.75" customHeight="1" x14ac:dyDescent="0.2">
      <c r="A1628" s="84">
        <v>412900</v>
      </c>
      <c r="B1628" s="80" t="s">
        <v>536</v>
      </c>
      <c r="C1628" s="129">
        <v>2900</v>
      </c>
    </row>
    <row r="1629" spans="1:3" s="71" customFormat="1" ht="18.75" customHeight="1" x14ac:dyDescent="0.2">
      <c r="A1629" s="85">
        <v>510000</v>
      </c>
      <c r="B1629" s="82" t="s">
        <v>401</v>
      </c>
      <c r="C1629" s="130">
        <f t="shared" ref="C1629" si="280">C1630</f>
        <v>35000</v>
      </c>
    </row>
    <row r="1630" spans="1:3" s="71" customFormat="1" ht="18.75" customHeight="1" x14ac:dyDescent="0.2">
      <c r="A1630" s="85">
        <v>511000</v>
      </c>
      <c r="B1630" s="82" t="s">
        <v>402</v>
      </c>
      <c r="C1630" s="130">
        <f>SUM(C1631:C1632)</f>
        <v>35000</v>
      </c>
    </row>
    <row r="1631" spans="1:3" s="71" customFormat="1" ht="18.75" customHeight="1" x14ac:dyDescent="0.2">
      <c r="A1631" s="43">
        <v>511100</v>
      </c>
      <c r="B1631" s="80" t="s">
        <v>403</v>
      </c>
      <c r="C1631" s="129">
        <v>20000</v>
      </c>
    </row>
    <row r="1632" spans="1:3" s="71" customFormat="1" ht="18.75" customHeight="1" x14ac:dyDescent="0.2">
      <c r="A1632" s="84">
        <v>511300</v>
      </c>
      <c r="B1632" s="80" t="s">
        <v>405</v>
      </c>
      <c r="C1632" s="129">
        <v>15000</v>
      </c>
    </row>
    <row r="1633" spans="1:3" s="83" customFormat="1" ht="18.75" customHeight="1" x14ac:dyDescent="0.2">
      <c r="A1633" s="85">
        <v>630000</v>
      </c>
      <c r="B1633" s="82" t="s">
        <v>434</v>
      </c>
      <c r="C1633" s="130">
        <f>C1634+C1636</f>
        <v>5000</v>
      </c>
    </row>
    <row r="1634" spans="1:3" s="83" customFormat="1" ht="18.75" customHeight="1" x14ac:dyDescent="0.2">
      <c r="A1634" s="85">
        <v>631000</v>
      </c>
      <c r="B1634" s="82" t="s">
        <v>382</v>
      </c>
      <c r="C1634" s="130">
        <f t="shared" ref="C1634" si="281">C1635</f>
        <v>0</v>
      </c>
    </row>
    <row r="1635" spans="1:3" s="71" customFormat="1" ht="18.75" customHeight="1" x14ac:dyDescent="0.2">
      <c r="A1635" s="43">
        <v>631900</v>
      </c>
      <c r="B1635" s="80" t="s">
        <v>554</v>
      </c>
      <c r="C1635" s="129">
        <v>0</v>
      </c>
    </row>
    <row r="1636" spans="1:3" s="83" customFormat="1" ht="18.75" customHeight="1" x14ac:dyDescent="0.2">
      <c r="A1636" s="85">
        <v>638000</v>
      </c>
      <c r="B1636" s="82" t="s">
        <v>383</v>
      </c>
      <c r="C1636" s="130">
        <f t="shared" ref="C1636" si="282">C1637</f>
        <v>5000</v>
      </c>
    </row>
    <row r="1637" spans="1:3" s="71" customFormat="1" ht="18.75" customHeight="1" x14ac:dyDescent="0.2">
      <c r="A1637" s="84">
        <v>638100</v>
      </c>
      <c r="B1637" s="80" t="s">
        <v>438</v>
      </c>
      <c r="C1637" s="129">
        <v>5000</v>
      </c>
    </row>
    <row r="1638" spans="1:3" s="71" customFormat="1" ht="18.75" customHeight="1" x14ac:dyDescent="0.2">
      <c r="A1638" s="132"/>
      <c r="B1638" s="126" t="s">
        <v>470</v>
      </c>
      <c r="C1638" s="131">
        <f>C1612+C1629+C1633</f>
        <v>3065000</v>
      </c>
    </row>
    <row r="1639" spans="1:3" s="71" customFormat="1" ht="18.75" customHeight="1" x14ac:dyDescent="0.2">
      <c r="A1639" s="133"/>
      <c r="B1639" s="73"/>
      <c r="C1639" s="123"/>
    </row>
    <row r="1640" spans="1:3" s="71" customFormat="1" ht="18.75" customHeight="1" x14ac:dyDescent="0.2">
      <c r="A1640" s="88"/>
      <c r="B1640" s="73"/>
      <c r="C1640" s="129"/>
    </row>
    <row r="1641" spans="1:3" s="71" customFormat="1" ht="18.75" customHeight="1" x14ac:dyDescent="0.2">
      <c r="A1641" s="84" t="s">
        <v>847</v>
      </c>
      <c r="B1641" s="82"/>
      <c r="C1641" s="129"/>
    </row>
    <row r="1642" spans="1:3" s="71" customFormat="1" ht="18.75" customHeight="1" x14ac:dyDescent="0.2">
      <c r="A1642" s="84" t="s">
        <v>485</v>
      </c>
      <c r="B1642" s="82"/>
      <c r="C1642" s="129"/>
    </row>
    <row r="1643" spans="1:3" s="71" customFormat="1" ht="18.75" customHeight="1" x14ac:dyDescent="0.2">
      <c r="A1643" s="84" t="s">
        <v>602</v>
      </c>
      <c r="B1643" s="82"/>
      <c r="C1643" s="129"/>
    </row>
    <row r="1644" spans="1:3" s="71" customFormat="1" ht="18.75" customHeight="1" x14ac:dyDescent="0.2">
      <c r="A1644" s="84" t="s">
        <v>767</v>
      </c>
      <c r="B1644" s="82"/>
      <c r="C1644" s="129"/>
    </row>
    <row r="1645" spans="1:3" s="71" customFormat="1" ht="18.75" customHeight="1" x14ac:dyDescent="0.2">
      <c r="A1645" s="84"/>
      <c r="B1645" s="75"/>
      <c r="C1645" s="123"/>
    </row>
    <row r="1646" spans="1:3" s="71" customFormat="1" ht="18.75" customHeight="1" x14ac:dyDescent="0.2">
      <c r="A1646" s="85">
        <v>410000</v>
      </c>
      <c r="B1646" s="77" t="s">
        <v>346</v>
      </c>
      <c r="C1646" s="130">
        <f t="shared" ref="C1646" si="283">C1647+C1652</f>
        <v>686400</v>
      </c>
    </row>
    <row r="1647" spans="1:3" s="71" customFormat="1" ht="18.75" customHeight="1" x14ac:dyDescent="0.2">
      <c r="A1647" s="85">
        <v>411000</v>
      </c>
      <c r="B1647" s="77" t="s">
        <v>445</v>
      </c>
      <c r="C1647" s="130">
        <f t="shared" ref="C1647" si="284">SUM(C1648:C1651)</f>
        <v>626400</v>
      </c>
    </row>
    <row r="1648" spans="1:3" s="71" customFormat="1" ht="18.75" customHeight="1" x14ac:dyDescent="0.2">
      <c r="A1648" s="84">
        <v>411100</v>
      </c>
      <c r="B1648" s="80" t="s">
        <v>347</v>
      </c>
      <c r="C1648" s="129">
        <v>596900</v>
      </c>
    </row>
    <row r="1649" spans="1:3" s="71" customFormat="1" ht="18.75" customHeight="1" x14ac:dyDescent="0.2">
      <c r="A1649" s="84">
        <v>411200</v>
      </c>
      <c r="B1649" s="80" t="s">
        <v>456</v>
      </c>
      <c r="C1649" s="129">
        <v>24600</v>
      </c>
    </row>
    <row r="1650" spans="1:3" s="71" customFormat="1" ht="18.75" customHeight="1" x14ac:dyDescent="0.2">
      <c r="A1650" s="84">
        <v>411300</v>
      </c>
      <c r="B1650" s="80" t="s">
        <v>348</v>
      </c>
      <c r="C1650" s="129">
        <v>2100</v>
      </c>
    </row>
    <row r="1651" spans="1:3" s="71" customFormat="1" ht="18.75" customHeight="1" x14ac:dyDescent="0.2">
      <c r="A1651" s="84">
        <v>411400</v>
      </c>
      <c r="B1651" s="80" t="s">
        <v>349</v>
      </c>
      <c r="C1651" s="129">
        <v>2800</v>
      </c>
    </row>
    <row r="1652" spans="1:3" s="71" customFormat="1" ht="18.75" customHeight="1" x14ac:dyDescent="0.2">
      <c r="A1652" s="85">
        <v>412000</v>
      </c>
      <c r="B1652" s="82" t="s">
        <v>449</v>
      </c>
      <c r="C1652" s="130">
        <f>SUM(C1653:C1662)</f>
        <v>60000</v>
      </c>
    </row>
    <row r="1653" spans="1:3" s="71" customFormat="1" ht="18.75" customHeight="1" x14ac:dyDescent="0.2">
      <c r="A1653" s="84">
        <v>412200</v>
      </c>
      <c r="B1653" s="80" t="s">
        <v>457</v>
      </c>
      <c r="C1653" s="129">
        <v>25600</v>
      </c>
    </row>
    <row r="1654" spans="1:3" s="71" customFormat="1" ht="18.75" customHeight="1" x14ac:dyDescent="0.2">
      <c r="A1654" s="84">
        <v>412300</v>
      </c>
      <c r="B1654" s="80" t="s">
        <v>351</v>
      </c>
      <c r="C1654" s="129">
        <v>6300</v>
      </c>
    </row>
    <row r="1655" spans="1:3" s="71" customFormat="1" ht="18.75" customHeight="1" x14ac:dyDescent="0.2">
      <c r="A1655" s="84">
        <v>412500</v>
      </c>
      <c r="B1655" s="80" t="s">
        <v>353</v>
      </c>
      <c r="C1655" s="129">
        <v>8600</v>
      </c>
    </row>
    <row r="1656" spans="1:3" s="71" customFormat="1" ht="18.75" customHeight="1" x14ac:dyDescent="0.2">
      <c r="A1656" s="84">
        <v>412600</v>
      </c>
      <c r="B1656" s="80" t="s">
        <v>458</v>
      </c>
      <c r="C1656" s="129">
        <v>7400</v>
      </c>
    </row>
    <row r="1657" spans="1:3" s="71" customFormat="1" ht="18.75" customHeight="1" x14ac:dyDescent="0.2">
      <c r="A1657" s="84">
        <v>412700</v>
      </c>
      <c r="B1657" s="80" t="s">
        <v>446</v>
      </c>
      <c r="C1657" s="129">
        <v>7100</v>
      </c>
    </row>
    <row r="1658" spans="1:3" s="71" customFormat="1" ht="18.75" customHeight="1" x14ac:dyDescent="0.2">
      <c r="A1658" s="84">
        <v>412900</v>
      </c>
      <c r="B1658" s="124" t="s">
        <v>768</v>
      </c>
      <c r="C1658" s="129">
        <v>600</v>
      </c>
    </row>
    <row r="1659" spans="1:3" s="71" customFormat="1" ht="18.75" customHeight="1" x14ac:dyDescent="0.2">
      <c r="A1659" s="84">
        <v>412900</v>
      </c>
      <c r="B1659" s="124" t="s">
        <v>550</v>
      </c>
      <c r="C1659" s="129">
        <v>2000</v>
      </c>
    </row>
    <row r="1660" spans="1:3" s="71" customFormat="1" ht="18.75" customHeight="1" x14ac:dyDescent="0.2">
      <c r="A1660" s="84">
        <v>412900</v>
      </c>
      <c r="B1660" s="124" t="s">
        <v>551</v>
      </c>
      <c r="C1660" s="129">
        <v>1000</v>
      </c>
    </row>
    <row r="1661" spans="1:3" s="71" customFormat="1" ht="18.75" customHeight="1" x14ac:dyDescent="0.2">
      <c r="A1661" s="84">
        <v>412900</v>
      </c>
      <c r="B1661" s="124" t="s">
        <v>552</v>
      </c>
      <c r="C1661" s="129">
        <v>1400</v>
      </c>
    </row>
    <row r="1662" spans="1:3" s="71" customFormat="1" ht="18.75" customHeight="1" x14ac:dyDescent="0.2">
      <c r="A1662" s="84">
        <v>412900</v>
      </c>
      <c r="B1662" s="80" t="s">
        <v>536</v>
      </c>
      <c r="C1662" s="129">
        <v>0</v>
      </c>
    </row>
    <row r="1663" spans="1:3" s="71" customFormat="1" ht="18.75" customHeight="1" x14ac:dyDescent="0.2">
      <c r="A1663" s="85">
        <v>510000</v>
      </c>
      <c r="B1663" s="82" t="s">
        <v>401</v>
      </c>
      <c r="C1663" s="130">
        <f>C1664</f>
        <v>3400</v>
      </c>
    </row>
    <row r="1664" spans="1:3" s="71" customFormat="1" ht="18.75" customHeight="1" x14ac:dyDescent="0.2">
      <c r="A1664" s="85">
        <v>511000</v>
      </c>
      <c r="B1664" s="82" t="s">
        <v>402</v>
      </c>
      <c r="C1664" s="130">
        <f t="shared" ref="C1664" si="285">SUM(C1665:C1665)</f>
        <v>3400</v>
      </c>
    </row>
    <row r="1665" spans="1:3" s="71" customFormat="1" ht="18.75" customHeight="1" x14ac:dyDescent="0.2">
      <c r="A1665" s="84">
        <v>511300</v>
      </c>
      <c r="B1665" s="80" t="s">
        <v>405</v>
      </c>
      <c r="C1665" s="129">
        <v>3400</v>
      </c>
    </row>
    <row r="1666" spans="1:3" s="83" customFormat="1" ht="18.75" customHeight="1" x14ac:dyDescent="0.2">
      <c r="A1666" s="85">
        <v>630000</v>
      </c>
      <c r="B1666" s="82" t="s">
        <v>434</v>
      </c>
      <c r="C1666" s="130">
        <f>C1667</f>
        <v>0</v>
      </c>
    </row>
    <row r="1667" spans="1:3" s="83" customFormat="1" ht="18.75" customHeight="1" x14ac:dyDescent="0.2">
      <c r="A1667" s="85">
        <v>631000</v>
      </c>
      <c r="B1667" s="82" t="s">
        <v>382</v>
      </c>
      <c r="C1667" s="130">
        <f t="shared" ref="C1667" si="286">C1668</f>
        <v>0</v>
      </c>
    </row>
    <row r="1668" spans="1:3" s="71" customFormat="1" ht="18.75" customHeight="1" x14ac:dyDescent="0.2">
      <c r="A1668" s="43">
        <v>631900</v>
      </c>
      <c r="B1668" s="80" t="s">
        <v>554</v>
      </c>
      <c r="C1668" s="129">
        <v>0</v>
      </c>
    </row>
    <row r="1669" spans="1:3" s="83" customFormat="1" ht="18.75" customHeight="1" x14ac:dyDescent="0.2">
      <c r="A1669" s="146"/>
      <c r="B1669" s="82" t="s">
        <v>848</v>
      </c>
      <c r="C1669" s="130">
        <f>C1646+C1663+C1666</f>
        <v>689800</v>
      </c>
    </row>
    <row r="1670" spans="1:3" s="71" customFormat="1" ht="18.75" customHeight="1" x14ac:dyDescent="0.2">
      <c r="A1670" s="84"/>
      <c r="B1670" s="80"/>
      <c r="C1670" s="129"/>
    </row>
    <row r="1671" spans="1:3" s="71" customFormat="1" ht="35.25" customHeight="1" x14ac:dyDescent="0.2">
      <c r="A1671" s="156" t="s">
        <v>849</v>
      </c>
      <c r="B1671" s="156"/>
      <c r="C1671" s="156"/>
    </row>
    <row r="1672" spans="1:3" s="71" customFormat="1" ht="18.75" customHeight="1" x14ac:dyDescent="0.2">
      <c r="A1672" s="84" t="s">
        <v>485</v>
      </c>
      <c r="B1672" s="80"/>
      <c r="C1672" s="129"/>
    </row>
    <row r="1673" spans="1:3" s="71" customFormat="1" ht="18.75" customHeight="1" x14ac:dyDescent="0.2">
      <c r="A1673" s="84" t="s">
        <v>602</v>
      </c>
      <c r="B1673" s="80"/>
      <c r="C1673" s="129"/>
    </row>
    <row r="1674" spans="1:3" s="71" customFormat="1" ht="18.75" customHeight="1" x14ac:dyDescent="0.2">
      <c r="A1674" s="84" t="s">
        <v>850</v>
      </c>
      <c r="B1674" s="80"/>
      <c r="C1674" s="129"/>
    </row>
    <row r="1675" spans="1:3" s="71" customFormat="1" ht="18.75" customHeight="1" x14ac:dyDescent="0.2">
      <c r="A1675" s="84"/>
      <c r="B1675" s="80"/>
      <c r="C1675" s="129"/>
    </row>
    <row r="1676" spans="1:3" s="71" customFormat="1" ht="18.75" customHeight="1" x14ac:dyDescent="0.2">
      <c r="A1676" s="85">
        <v>410000</v>
      </c>
      <c r="B1676" s="77" t="s">
        <v>346</v>
      </c>
      <c r="C1676" s="130">
        <f t="shared" ref="C1676" si="287">C1677+C1682</f>
        <v>1611100</v>
      </c>
    </row>
    <row r="1677" spans="1:3" s="71" customFormat="1" ht="18.75" customHeight="1" x14ac:dyDescent="0.2">
      <c r="A1677" s="85">
        <v>411000</v>
      </c>
      <c r="B1677" s="77" t="s">
        <v>445</v>
      </c>
      <c r="C1677" s="130">
        <f t="shared" ref="C1677" si="288">SUM(C1678:C1681)</f>
        <v>1372900</v>
      </c>
    </row>
    <row r="1678" spans="1:3" s="71" customFormat="1" ht="18.75" customHeight="1" x14ac:dyDescent="0.2">
      <c r="A1678" s="84">
        <v>411100</v>
      </c>
      <c r="B1678" s="80" t="s">
        <v>347</v>
      </c>
      <c r="C1678" s="129">
        <v>1317000</v>
      </c>
    </row>
    <row r="1679" spans="1:3" s="71" customFormat="1" ht="18.75" customHeight="1" x14ac:dyDescent="0.2">
      <c r="A1679" s="84">
        <v>411200</v>
      </c>
      <c r="B1679" s="80" t="s">
        <v>456</v>
      </c>
      <c r="C1679" s="129">
        <v>38900</v>
      </c>
    </row>
    <row r="1680" spans="1:3" s="71" customFormat="1" ht="18.75" customHeight="1" x14ac:dyDescent="0.2">
      <c r="A1680" s="84">
        <v>411300</v>
      </c>
      <c r="B1680" s="80" t="s">
        <v>348</v>
      </c>
      <c r="C1680" s="129">
        <v>6300</v>
      </c>
    </row>
    <row r="1681" spans="1:3" s="71" customFormat="1" ht="18.75" customHeight="1" x14ac:dyDescent="0.2">
      <c r="A1681" s="84">
        <v>411400</v>
      </c>
      <c r="B1681" s="80" t="s">
        <v>349</v>
      </c>
      <c r="C1681" s="129">
        <v>10700</v>
      </c>
    </row>
    <row r="1682" spans="1:3" s="71" customFormat="1" ht="18.75" customHeight="1" x14ac:dyDescent="0.2">
      <c r="A1682" s="85">
        <v>412000</v>
      </c>
      <c r="B1682" s="82" t="s">
        <v>449</v>
      </c>
      <c r="C1682" s="130">
        <f>SUM(C1683:C1691)</f>
        <v>238200</v>
      </c>
    </row>
    <row r="1683" spans="1:3" s="71" customFormat="1" ht="18.75" customHeight="1" x14ac:dyDescent="0.2">
      <c r="A1683" s="84">
        <v>412200</v>
      </c>
      <c r="B1683" s="80" t="s">
        <v>457</v>
      </c>
      <c r="C1683" s="129">
        <v>64200</v>
      </c>
    </row>
    <row r="1684" spans="1:3" s="71" customFormat="1" ht="18.75" customHeight="1" x14ac:dyDescent="0.2">
      <c r="A1684" s="84">
        <v>412300</v>
      </c>
      <c r="B1684" s="80" t="s">
        <v>351</v>
      </c>
      <c r="C1684" s="129">
        <v>15000</v>
      </c>
    </row>
    <row r="1685" spans="1:3" s="71" customFormat="1" ht="18.75" customHeight="1" x14ac:dyDescent="0.2">
      <c r="A1685" s="84">
        <v>412500</v>
      </c>
      <c r="B1685" s="80" t="s">
        <v>353</v>
      </c>
      <c r="C1685" s="129">
        <v>20000</v>
      </c>
    </row>
    <row r="1686" spans="1:3" s="71" customFormat="1" ht="18.75" customHeight="1" x14ac:dyDescent="0.2">
      <c r="A1686" s="84">
        <v>412600</v>
      </c>
      <c r="B1686" s="80" t="s">
        <v>458</v>
      </c>
      <c r="C1686" s="129">
        <v>34900</v>
      </c>
    </row>
    <row r="1687" spans="1:3" s="71" customFormat="1" ht="18.75" customHeight="1" x14ac:dyDescent="0.2">
      <c r="A1687" s="84">
        <v>412700</v>
      </c>
      <c r="B1687" s="80" t="s">
        <v>446</v>
      </c>
      <c r="C1687" s="129">
        <v>95000</v>
      </c>
    </row>
    <row r="1688" spans="1:3" s="71" customFormat="1" ht="18.75" customHeight="1" x14ac:dyDescent="0.2">
      <c r="A1688" s="84">
        <v>412900</v>
      </c>
      <c r="B1688" s="124" t="s">
        <v>768</v>
      </c>
      <c r="C1688" s="129">
        <v>4000</v>
      </c>
    </row>
    <row r="1689" spans="1:3" s="71" customFormat="1" ht="18.75" customHeight="1" x14ac:dyDescent="0.2">
      <c r="A1689" s="84">
        <v>412900</v>
      </c>
      <c r="B1689" s="124" t="s">
        <v>550</v>
      </c>
      <c r="C1689" s="129">
        <v>1000</v>
      </c>
    </row>
    <row r="1690" spans="1:3" s="71" customFormat="1" ht="18.75" customHeight="1" x14ac:dyDescent="0.2">
      <c r="A1690" s="84">
        <v>412900</v>
      </c>
      <c r="B1690" s="124" t="s">
        <v>551</v>
      </c>
      <c r="C1690" s="129">
        <v>1500</v>
      </c>
    </row>
    <row r="1691" spans="1:3" s="71" customFormat="1" ht="18.75" customHeight="1" x14ac:dyDescent="0.2">
      <c r="A1691" s="84">
        <v>412900</v>
      </c>
      <c r="B1691" s="124" t="s">
        <v>552</v>
      </c>
      <c r="C1691" s="129">
        <v>2600</v>
      </c>
    </row>
    <row r="1692" spans="1:3" s="71" customFormat="1" ht="18.75" customHeight="1" x14ac:dyDescent="0.2">
      <c r="A1692" s="85">
        <v>510000</v>
      </c>
      <c r="B1692" s="82" t="s">
        <v>401</v>
      </c>
      <c r="C1692" s="130">
        <f t="shared" ref="C1692" si="289">C1693</f>
        <v>20000</v>
      </c>
    </row>
    <row r="1693" spans="1:3" s="71" customFormat="1" ht="18.75" customHeight="1" x14ac:dyDescent="0.2">
      <c r="A1693" s="85">
        <v>511000</v>
      </c>
      <c r="B1693" s="82" t="s">
        <v>402</v>
      </c>
      <c r="C1693" s="130">
        <f t="shared" ref="C1693" si="290">SUM(C1694:C1694)</f>
        <v>20000</v>
      </c>
    </row>
    <row r="1694" spans="1:3" s="71" customFormat="1" ht="18.75" customHeight="1" x14ac:dyDescent="0.2">
      <c r="A1694" s="84">
        <v>511300</v>
      </c>
      <c r="B1694" s="80" t="s">
        <v>405</v>
      </c>
      <c r="C1694" s="129">
        <v>20000</v>
      </c>
    </row>
    <row r="1695" spans="1:3" s="83" customFormat="1" ht="18.75" customHeight="1" x14ac:dyDescent="0.2">
      <c r="A1695" s="85">
        <v>630000</v>
      </c>
      <c r="B1695" s="82" t="s">
        <v>434</v>
      </c>
      <c r="C1695" s="130">
        <f t="shared" ref="C1695" si="291">C1696+C1698</f>
        <v>3700</v>
      </c>
    </row>
    <row r="1696" spans="1:3" s="83" customFormat="1" ht="18.75" customHeight="1" x14ac:dyDescent="0.2">
      <c r="A1696" s="85">
        <v>631000</v>
      </c>
      <c r="B1696" s="82" t="s">
        <v>382</v>
      </c>
      <c r="C1696" s="130">
        <f t="shared" ref="C1696" si="292">C1697</f>
        <v>0</v>
      </c>
    </row>
    <row r="1697" spans="1:3" s="71" customFormat="1" ht="18.75" customHeight="1" x14ac:dyDescent="0.2">
      <c r="A1697" s="43">
        <v>631900</v>
      </c>
      <c r="B1697" s="80" t="s">
        <v>554</v>
      </c>
      <c r="C1697" s="129">
        <v>0</v>
      </c>
    </row>
    <row r="1698" spans="1:3" s="83" customFormat="1" ht="18.75" customHeight="1" x14ac:dyDescent="0.2">
      <c r="A1698" s="85">
        <v>638000</v>
      </c>
      <c r="B1698" s="82" t="s">
        <v>383</v>
      </c>
      <c r="C1698" s="130">
        <f t="shared" ref="C1698" si="293">C1699</f>
        <v>3700</v>
      </c>
    </row>
    <row r="1699" spans="1:3" s="71" customFormat="1" ht="18.75" customHeight="1" x14ac:dyDescent="0.2">
      <c r="A1699" s="84">
        <v>638100</v>
      </c>
      <c r="B1699" s="80" t="s">
        <v>438</v>
      </c>
      <c r="C1699" s="129">
        <v>3700</v>
      </c>
    </row>
    <row r="1700" spans="1:3" s="71" customFormat="1" ht="36.75" customHeight="1" x14ac:dyDescent="0.2">
      <c r="A1700" s="146"/>
      <c r="B1700" s="82" t="s">
        <v>851</v>
      </c>
      <c r="C1700" s="130">
        <f>C1676+C1692+C1695</f>
        <v>1634800</v>
      </c>
    </row>
    <row r="1701" spans="1:3" s="71" customFormat="1" ht="18.75" customHeight="1" x14ac:dyDescent="0.2">
      <c r="A1701" s="132"/>
      <c r="B1701" s="126" t="s">
        <v>470</v>
      </c>
      <c r="C1701" s="131">
        <f>C1669+C1700</f>
        <v>2324600</v>
      </c>
    </row>
    <row r="1702" spans="1:3" s="71" customFormat="1" ht="18.75" customHeight="1" x14ac:dyDescent="0.2">
      <c r="A1702" s="133"/>
      <c r="B1702" s="73"/>
      <c r="C1702" s="123"/>
    </row>
    <row r="1703" spans="1:3" s="71" customFormat="1" ht="18.75" customHeight="1" x14ac:dyDescent="0.2">
      <c r="A1703" s="88"/>
      <c r="B1703" s="73"/>
      <c r="C1703" s="129"/>
    </row>
    <row r="1704" spans="1:3" s="71" customFormat="1" ht="18.75" customHeight="1" x14ac:dyDescent="0.2">
      <c r="A1704" s="84" t="s">
        <v>852</v>
      </c>
      <c r="B1704" s="82"/>
      <c r="C1704" s="129"/>
    </row>
    <row r="1705" spans="1:3" s="71" customFormat="1" ht="18.75" customHeight="1" x14ac:dyDescent="0.2">
      <c r="A1705" s="84" t="s">
        <v>485</v>
      </c>
      <c r="B1705" s="82"/>
      <c r="C1705" s="129"/>
    </row>
    <row r="1706" spans="1:3" s="71" customFormat="1" ht="18.75" customHeight="1" x14ac:dyDescent="0.2">
      <c r="A1706" s="84" t="s">
        <v>603</v>
      </c>
      <c r="B1706" s="82"/>
      <c r="C1706" s="129"/>
    </row>
    <row r="1707" spans="1:3" s="71" customFormat="1" ht="18.75" customHeight="1" x14ac:dyDescent="0.2">
      <c r="A1707" s="84" t="s">
        <v>767</v>
      </c>
      <c r="B1707" s="82"/>
      <c r="C1707" s="129"/>
    </row>
    <row r="1708" spans="1:3" s="71" customFormat="1" ht="18.75" customHeight="1" x14ac:dyDescent="0.2">
      <c r="A1708" s="84"/>
      <c r="B1708" s="75"/>
      <c r="C1708" s="123"/>
    </row>
    <row r="1709" spans="1:3" s="71" customFormat="1" ht="18.75" customHeight="1" x14ac:dyDescent="0.2">
      <c r="A1709" s="85">
        <v>410000</v>
      </c>
      <c r="B1709" s="77" t="s">
        <v>346</v>
      </c>
      <c r="C1709" s="130">
        <f>C1710+C1715+C1727</f>
        <v>4429000</v>
      </c>
    </row>
    <row r="1710" spans="1:3" s="71" customFormat="1" ht="18.75" customHeight="1" x14ac:dyDescent="0.2">
      <c r="A1710" s="85">
        <v>411000</v>
      </c>
      <c r="B1710" s="77" t="s">
        <v>445</v>
      </c>
      <c r="C1710" s="130">
        <f t="shared" ref="C1710" si="294">SUM(C1711:C1714)</f>
        <v>3916000</v>
      </c>
    </row>
    <row r="1711" spans="1:3" s="71" customFormat="1" ht="18.75" customHeight="1" x14ac:dyDescent="0.2">
      <c r="A1711" s="84">
        <v>411100</v>
      </c>
      <c r="B1711" s="80" t="s">
        <v>347</v>
      </c>
      <c r="C1711" s="129">
        <v>3647000</v>
      </c>
    </row>
    <row r="1712" spans="1:3" s="71" customFormat="1" ht="18.75" customHeight="1" x14ac:dyDescent="0.2">
      <c r="A1712" s="84">
        <v>411200</v>
      </c>
      <c r="B1712" s="80" t="s">
        <v>456</v>
      </c>
      <c r="C1712" s="129">
        <v>103000</v>
      </c>
    </row>
    <row r="1713" spans="1:3" s="71" customFormat="1" ht="18.75" customHeight="1" x14ac:dyDescent="0.2">
      <c r="A1713" s="84">
        <v>411300</v>
      </c>
      <c r="B1713" s="80" t="s">
        <v>348</v>
      </c>
      <c r="C1713" s="129">
        <v>116000</v>
      </c>
    </row>
    <row r="1714" spans="1:3" s="71" customFormat="1" ht="18.75" customHeight="1" x14ac:dyDescent="0.2">
      <c r="A1714" s="84">
        <v>411400</v>
      </c>
      <c r="B1714" s="80" t="s">
        <v>349</v>
      </c>
      <c r="C1714" s="129">
        <v>50000</v>
      </c>
    </row>
    <row r="1715" spans="1:3" s="71" customFormat="1" ht="18.75" customHeight="1" x14ac:dyDescent="0.2">
      <c r="A1715" s="85">
        <v>412000</v>
      </c>
      <c r="B1715" s="82" t="s">
        <v>449</v>
      </c>
      <c r="C1715" s="130">
        <f>SUM(C1716:C1726)</f>
        <v>509500</v>
      </c>
    </row>
    <row r="1716" spans="1:3" s="71" customFormat="1" ht="18.75" customHeight="1" x14ac:dyDescent="0.2">
      <c r="A1716" s="84">
        <v>412100</v>
      </c>
      <c r="B1716" s="80" t="s">
        <v>350</v>
      </c>
      <c r="C1716" s="129">
        <v>60500</v>
      </c>
    </row>
    <row r="1717" spans="1:3" s="71" customFormat="1" ht="18.75" customHeight="1" x14ac:dyDescent="0.2">
      <c r="A1717" s="84">
        <v>412200</v>
      </c>
      <c r="B1717" s="80" t="s">
        <v>457</v>
      </c>
      <c r="C1717" s="129">
        <v>224000</v>
      </c>
    </row>
    <row r="1718" spans="1:3" s="71" customFormat="1" ht="18.75" customHeight="1" x14ac:dyDescent="0.2">
      <c r="A1718" s="84">
        <v>412300</v>
      </c>
      <c r="B1718" s="80" t="s">
        <v>351</v>
      </c>
      <c r="C1718" s="129">
        <v>65000</v>
      </c>
    </row>
    <row r="1719" spans="1:3" s="71" customFormat="1" ht="18.75" customHeight="1" x14ac:dyDescent="0.2">
      <c r="A1719" s="84">
        <v>412500</v>
      </c>
      <c r="B1719" s="80" t="s">
        <v>353</v>
      </c>
      <c r="C1719" s="129">
        <v>40000</v>
      </c>
    </row>
    <row r="1720" spans="1:3" s="71" customFormat="1" ht="18.75" customHeight="1" x14ac:dyDescent="0.2">
      <c r="A1720" s="84">
        <v>412600</v>
      </c>
      <c r="B1720" s="80" t="s">
        <v>458</v>
      </c>
      <c r="C1720" s="129">
        <v>70000</v>
      </c>
    </row>
    <row r="1721" spans="1:3" s="71" customFormat="1" ht="18.75" customHeight="1" x14ac:dyDescent="0.2">
      <c r="A1721" s="84">
        <v>412700</v>
      </c>
      <c r="B1721" s="80" t="s">
        <v>446</v>
      </c>
      <c r="C1721" s="129">
        <v>16000</v>
      </c>
    </row>
    <row r="1722" spans="1:3" s="71" customFormat="1" ht="18.75" customHeight="1" x14ac:dyDescent="0.2">
      <c r="A1722" s="84">
        <v>412900</v>
      </c>
      <c r="B1722" s="124" t="s">
        <v>768</v>
      </c>
      <c r="C1722" s="129">
        <v>3000</v>
      </c>
    </row>
    <row r="1723" spans="1:3" s="71" customFormat="1" ht="18.75" customHeight="1" x14ac:dyDescent="0.2">
      <c r="A1723" s="84">
        <v>412900</v>
      </c>
      <c r="B1723" s="124" t="s">
        <v>534</v>
      </c>
      <c r="C1723" s="129">
        <v>15000</v>
      </c>
    </row>
    <row r="1724" spans="1:3" s="71" customFormat="1" ht="18.75" customHeight="1" x14ac:dyDescent="0.2">
      <c r="A1724" s="84">
        <v>412900</v>
      </c>
      <c r="B1724" s="124" t="s">
        <v>550</v>
      </c>
      <c r="C1724" s="129">
        <v>3000</v>
      </c>
    </row>
    <row r="1725" spans="1:3" s="71" customFormat="1" ht="18.75" customHeight="1" x14ac:dyDescent="0.2">
      <c r="A1725" s="84">
        <v>412900</v>
      </c>
      <c r="B1725" s="124" t="s">
        <v>551</v>
      </c>
      <c r="C1725" s="129">
        <v>5000</v>
      </c>
    </row>
    <row r="1726" spans="1:3" s="71" customFormat="1" ht="18.75" customHeight="1" x14ac:dyDescent="0.2">
      <c r="A1726" s="84">
        <v>412900</v>
      </c>
      <c r="B1726" s="124" t="s">
        <v>552</v>
      </c>
      <c r="C1726" s="129">
        <v>8000</v>
      </c>
    </row>
    <row r="1727" spans="1:3" s="83" customFormat="1" ht="36.75" customHeight="1" x14ac:dyDescent="0.2">
      <c r="A1727" s="85">
        <v>418000</v>
      </c>
      <c r="B1727" s="82" t="s">
        <v>453</v>
      </c>
      <c r="C1727" s="130">
        <f t="shared" ref="C1727" si="295">C1728</f>
        <v>3500</v>
      </c>
    </row>
    <row r="1728" spans="1:3" s="71" customFormat="1" ht="18.75" customHeight="1" x14ac:dyDescent="0.2">
      <c r="A1728" s="84">
        <v>418400</v>
      </c>
      <c r="B1728" s="80" t="s">
        <v>397</v>
      </c>
      <c r="C1728" s="129">
        <v>3500</v>
      </c>
    </row>
    <row r="1729" spans="1:3" s="71" customFormat="1" ht="18.75" customHeight="1" x14ac:dyDescent="0.2">
      <c r="A1729" s="85">
        <v>510000</v>
      </c>
      <c r="B1729" s="82" t="s">
        <v>401</v>
      </c>
      <c r="C1729" s="130">
        <f>C1730+C1733</f>
        <v>147000</v>
      </c>
    </row>
    <row r="1730" spans="1:3" s="71" customFormat="1" ht="18.75" customHeight="1" x14ac:dyDescent="0.2">
      <c r="A1730" s="85">
        <v>511000</v>
      </c>
      <c r="B1730" s="82" t="s">
        <v>402</v>
      </c>
      <c r="C1730" s="130">
        <f>SUM(C1731:C1732)</f>
        <v>140000</v>
      </c>
    </row>
    <row r="1731" spans="1:3" s="71" customFormat="1" ht="18.75" customHeight="1" x14ac:dyDescent="0.2">
      <c r="A1731" s="84">
        <v>511300</v>
      </c>
      <c r="B1731" s="80" t="s">
        <v>405</v>
      </c>
      <c r="C1731" s="129">
        <v>90000</v>
      </c>
    </row>
    <row r="1732" spans="1:3" s="71" customFormat="1" ht="18.75" customHeight="1" x14ac:dyDescent="0.2">
      <c r="A1732" s="84">
        <v>511700</v>
      </c>
      <c r="B1732" s="80" t="s">
        <v>407</v>
      </c>
      <c r="C1732" s="129">
        <v>50000</v>
      </c>
    </row>
    <row r="1733" spans="1:3" s="71" customFormat="1" ht="18.75" customHeight="1" x14ac:dyDescent="0.2">
      <c r="A1733" s="85">
        <v>516000</v>
      </c>
      <c r="B1733" s="82" t="s">
        <v>410</v>
      </c>
      <c r="C1733" s="143">
        <f t="shared" ref="C1733" si="296">C1734</f>
        <v>7000</v>
      </c>
    </row>
    <row r="1734" spans="1:3" s="71" customFormat="1" ht="18.75" customHeight="1" x14ac:dyDescent="0.2">
      <c r="A1734" s="84">
        <v>516100</v>
      </c>
      <c r="B1734" s="80" t="s">
        <v>410</v>
      </c>
      <c r="C1734" s="129">
        <v>7000</v>
      </c>
    </row>
    <row r="1735" spans="1:3" s="83" customFormat="1" ht="18.75" customHeight="1" x14ac:dyDescent="0.2">
      <c r="A1735" s="85">
        <v>630000</v>
      </c>
      <c r="B1735" s="82" t="s">
        <v>434</v>
      </c>
      <c r="C1735" s="130">
        <f t="shared" ref="C1735" si="297">C1736+C1738</f>
        <v>100000</v>
      </c>
    </row>
    <row r="1736" spans="1:3" s="83" customFormat="1" ht="18.75" customHeight="1" x14ac:dyDescent="0.2">
      <c r="A1736" s="85">
        <v>631000</v>
      </c>
      <c r="B1736" s="82" t="s">
        <v>382</v>
      </c>
      <c r="C1736" s="130">
        <f t="shared" ref="C1736" si="298">C1737</f>
        <v>0</v>
      </c>
    </row>
    <row r="1737" spans="1:3" s="71" customFormat="1" ht="18.75" customHeight="1" x14ac:dyDescent="0.2">
      <c r="A1737" s="43">
        <v>631900</v>
      </c>
      <c r="B1737" s="80" t="s">
        <v>554</v>
      </c>
      <c r="C1737" s="129">
        <v>0</v>
      </c>
    </row>
    <row r="1738" spans="1:3" s="83" customFormat="1" ht="18.75" customHeight="1" x14ac:dyDescent="0.2">
      <c r="A1738" s="85">
        <v>638000</v>
      </c>
      <c r="B1738" s="82" t="s">
        <v>383</v>
      </c>
      <c r="C1738" s="130">
        <f t="shared" ref="C1738" si="299">C1739</f>
        <v>100000</v>
      </c>
    </row>
    <row r="1739" spans="1:3" s="71" customFormat="1" ht="18.75" customHeight="1" x14ac:dyDescent="0.2">
      <c r="A1739" s="84">
        <v>638100</v>
      </c>
      <c r="B1739" s="80" t="s">
        <v>438</v>
      </c>
      <c r="C1739" s="129">
        <v>100000</v>
      </c>
    </row>
    <row r="1740" spans="1:3" s="71" customFormat="1" ht="18.75" customHeight="1" x14ac:dyDescent="0.2">
      <c r="A1740" s="132"/>
      <c r="B1740" s="126" t="s">
        <v>470</v>
      </c>
      <c r="C1740" s="131">
        <f>C1709+C1729+C1735</f>
        <v>4676000</v>
      </c>
    </row>
    <row r="1741" spans="1:3" s="71" customFormat="1" ht="18.75" customHeight="1" x14ac:dyDescent="0.2">
      <c r="A1741" s="94"/>
      <c r="B1741" s="82"/>
      <c r="C1741" s="129"/>
    </row>
    <row r="1742" spans="1:3" s="71" customFormat="1" ht="18.75" customHeight="1" x14ac:dyDescent="0.2">
      <c r="A1742" s="88"/>
      <c r="B1742" s="73"/>
      <c r="C1742" s="129"/>
    </row>
    <row r="1743" spans="1:3" s="71" customFormat="1" ht="18.75" customHeight="1" x14ac:dyDescent="0.2">
      <c r="A1743" s="84" t="s">
        <v>853</v>
      </c>
      <c r="B1743" s="82"/>
      <c r="C1743" s="129"/>
    </row>
    <row r="1744" spans="1:3" s="71" customFormat="1" ht="18.75" customHeight="1" x14ac:dyDescent="0.2">
      <c r="A1744" s="84" t="s">
        <v>485</v>
      </c>
      <c r="B1744" s="82"/>
      <c r="C1744" s="129"/>
    </row>
    <row r="1745" spans="1:3" s="71" customFormat="1" ht="18.75" customHeight="1" x14ac:dyDescent="0.2">
      <c r="A1745" s="84" t="s">
        <v>600</v>
      </c>
      <c r="B1745" s="82"/>
      <c r="C1745" s="129"/>
    </row>
    <row r="1746" spans="1:3" s="71" customFormat="1" ht="18.75" customHeight="1" x14ac:dyDescent="0.2">
      <c r="A1746" s="84" t="s">
        <v>767</v>
      </c>
      <c r="B1746" s="82"/>
      <c r="C1746" s="129"/>
    </row>
    <row r="1747" spans="1:3" s="71" customFormat="1" ht="18.75" customHeight="1" x14ac:dyDescent="0.2">
      <c r="A1747" s="84"/>
      <c r="B1747" s="75"/>
      <c r="C1747" s="123"/>
    </row>
    <row r="1748" spans="1:3" s="71" customFormat="1" ht="18.75" customHeight="1" x14ac:dyDescent="0.2">
      <c r="A1748" s="85">
        <v>410000</v>
      </c>
      <c r="B1748" s="77" t="s">
        <v>346</v>
      </c>
      <c r="C1748" s="130">
        <f t="shared" ref="C1748" si="300">C1749+C1754</f>
        <v>417700</v>
      </c>
    </row>
    <row r="1749" spans="1:3" s="71" customFormat="1" ht="18.75" customHeight="1" x14ac:dyDescent="0.2">
      <c r="A1749" s="85">
        <v>411000</v>
      </c>
      <c r="B1749" s="77" t="s">
        <v>445</v>
      </c>
      <c r="C1749" s="130">
        <f t="shared" ref="C1749" si="301">SUM(C1750:C1753)</f>
        <v>325500</v>
      </c>
    </row>
    <row r="1750" spans="1:3" s="71" customFormat="1" ht="18.75" customHeight="1" x14ac:dyDescent="0.2">
      <c r="A1750" s="84">
        <v>411100</v>
      </c>
      <c r="B1750" s="80" t="s">
        <v>347</v>
      </c>
      <c r="C1750" s="129">
        <v>311000</v>
      </c>
    </row>
    <row r="1751" spans="1:3" s="71" customFormat="1" ht="18.75" customHeight="1" x14ac:dyDescent="0.2">
      <c r="A1751" s="84">
        <v>411200</v>
      </c>
      <c r="B1751" s="80" t="s">
        <v>456</v>
      </c>
      <c r="C1751" s="129">
        <v>3700</v>
      </c>
    </row>
    <row r="1752" spans="1:3" s="71" customFormat="1" ht="18.75" customHeight="1" x14ac:dyDescent="0.2">
      <c r="A1752" s="84">
        <v>411300</v>
      </c>
      <c r="B1752" s="80" t="s">
        <v>348</v>
      </c>
      <c r="C1752" s="129">
        <v>6000</v>
      </c>
    </row>
    <row r="1753" spans="1:3" s="71" customFormat="1" ht="18.75" customHeight="1" x14ac:dyDescent="0.2">
      <c r="A1753" s="84">
        <v>411400</v>
      </c>
      <c r="B1753" s="80" t="s">
        <v>349</v>
      </c>
      <c r="C1753" s="129">
        <v>4800</v>
      </c>
    </row>
    <row r="1754" spans="1:3" s="71" customFormat="1" ht="18.75" customHeight="1" x14ac:dyDescent="0.2">
      <c r="A1754" s="85">
        <v>412000</v>
      </c>
      <c r="B1754" s="82" t="s">
        <v>449</v>
      </c>
      <c r="C1754" s="130">
        <f t="shared" ref="C1754" si="302">SUM(C1755:C1764)</f>
        <v>92200</v>
      </c>
    </row>
    <row r="1755" spans="1:3" s="71" customFormat="1" ht="18.75" customHeight="1" x14ac:dyDescent="0.2">
      <c r="A1755" s="84">
        <v>412100</v>
      </c>
      <c r="B1755" s="80" t="s">
        <v>350</v>
      </c>
      <c r="C1755" s="129">
        <v>999.99999999999977</v>
      </c>
    </row>
    <row r="1756" spans="1:3" s="71" customFormat="1" ht="18.75" customHeight="1" x14ac:dyDescent="0.2">
      <c r="A1756" s="84">
        <v>412200</v>
      </c>
      <c r="B1756" s="80" t="s">
        <v>457</v>
      </c>
      <c r="C1756" s="129">
        <v>32000</v>
      </c>
    </row>
    <row r="1757" spans="1:3" s="71" customFormat="1" ht="18.75" customHeight="1" x14ac:dyDescent="0.2">
      <c r="A1757" s="84">
        <v>412300</v>
      </c>
      <c r="B1757" s="80" t="s">
        <v>351</v>
      </c>
      <c r="C1757" s="129">
        <v>9100</v>
      </c>
    </row>
    <row r="1758" spans="1:3" s="71" customFormat="1" ht="18.75" customHeight="1" x14ac:dyDescent="0.2">
      <c r="A1758" s="84">
        <v>412500</v>
      </c>
      <c r="B1758" s="80" t="s">
        <v>353</v>
      </c>
      <c r="C1758" s="129">
        <v>7000</v>
      </c>
    </row>
    <row r="1759" spans="1:3" s="71" customFormat="1" ht="18.75" customHeight="1" x14ac:dyDescent="0.2">
      <c r="A1759" s="84">
        <v>412600</v>
      </c>
      <c r="B1759" s="80" t="s">
        <v>458</v>
      </c>
      <c r="C1759" s="129">
        <v>9200</v>
      </c>
    </row>
    <row r="1760" spans="1:3" s="71" customFormat="1" ht="18.75" customHeight="1" x14ac:dyDescent="0.2">
      <c r="A1760" s="84">
        <v>412700</v>
      </c>
      <c r="B1760" s="80" t="s">
        <v>446</v>
      </c>
      <c r="C1760" s="129">
        <v>9800</v>
      </c>
    </row>
    <row r="1761" spans="1:3" s="71" customFormat="1" ht="18.75" customHeight="1" x14ac:dyDescent="0.2">
      <c r="A1761" s="84">
        <v>412900</v>
      </c>
      <c r="B1761" s="124" t="s">
        <v>768</v>
      </c>
      <c r="C1761" s="129">
        <v>3500</v>
      </c>
    </row>
    <row r="1762" spans="1:3" s="71" customFormat="1" ht="18.75" customHeight="1" x14ac:dyDescent="0.2">
      <c r="A1762" s="84">
        <v>412900</v>
      </c>
      <c r="B1762" s="124" t="s">
        <v>534</v>
      </c>
      <c r="C1762" s="129">
        <v>16500</v>
      </c>
    </row>
    <row r="1763" spans="1:3" s="71" customFormat="1" ht="18.75" customHeight="1" x14ac:dyDescent="0.2">
      <c r="A1763" s="84">
        <v>412900</v>
      </c>
      <c r="B1763" s="124" t="s">
        <v>550</v>
      </c>
      <c r="C1763" s="129">
        <v>2100</v>
      </c>
    </row>
    <row r="1764" spans="1:3" s="71" customFormat="1" ht="18.75" customHeight="1" x14ac:dyDescent="0.2">
      <c r="A1764" s="84">
        <v>412900</v>
      </c>
      <c r="B1764" s="124" t="s">
        <v>551</v>
      </c>
      <c r="C1764" s="129">
        <v>2000</v>
      </c>
    </row>
    <row r="1765" spans="1:3" s="83" customFormat="1" ht="18.75" customHeight="1" x14ac:dyDescent="0.2">
      <c r="A1765" s="85">
        <v>630000</v>
      </c>
      <c r="B1765" s="82" t="s">
        <v>434</v>
      </c>
      <c r="C1765" s="130">
        <f t="shared" ref="C1765:C1766" si="303">C1766</f>
        <v>0</v>
      </c>
    </row>
    <row r="1766" spans="1:3" s="83" customFormat="1" ht="18.75" customHeight="1" x14ac:dyDescent="0.2">
      <c r="A1766" s="85">
        <v>631000</v>
      </c>
      <c r="B1766" s="82" t="s">
        <v>382</v>
      </c>
      <c r="C1766" s="130">
        <f t="shared" si="303"/>
        <v>0</v>
      </c>
    </row>
    <row r="1767" spans="1:3" s="71" customFormat="1" ht="18.75" customHeight="1" x14ac:dyDescent="0.2">
      <c r="A1767" s="43">
        <v>631900</v>
      </c>
      <c r="B1767" s="80" t="s">
        <v>554</v>
      </c>
      <c r="C1767" s="129">
        <v>0</v>
      </c>
    </row>
    <row r="1768" spans="1:3" s="71" customFormat="1" ht="18.75" customHeight="1" x14ac:dyDescent="0.2">
      <c r="A1768" s="132"/>
      <c r="B1768" s="126" t="s">
        <v>470</v>
      </c>
      <c r="C1768" s="131">
        <f>C1748+C1765</f>
        <v>417700</v>
      </c>
    </row>
    <row r="1769" spans="1:3" s="71" customFormat="1" ht="18.75" customHeight="1" x14ac:dyDescent="0.2">
      <c r="A1769" s="133"/>
      <c r="B1769" s="73"/>
      <c r="C1769" s="123"/>
    </row>
    <row r="1770" spans="1:3" s="71" customFormat="1" ht="18.75" customHeight="1" x14ac:dyDescent="0.2">
      <c r="A1770" s="88"/>
      <c r="B1770" s="73"/>
      <c r="C1770" s="129"/>
    </row>
    <row r="1771" spans="1:3" s="71" customFormat="1" ht="18.75" customHeight="1" x14ac:dyDescent="0.2">
      <c r="A1771" s="84" t="s">
        <v>854</v>
      </c>
      <c r="B1771" s="80"/>
      <c r="C1771" s="129"/>
    </row>
    <row r="1772" spans="1:3" s="71" customFormat="1" ht="18.75" customHeight="1" x14ac:dyDescent="0.2">
      <c r="A1772" s="84" t="s">
        <v>485</v>
      </c>
      <c r="B1772" s="80"/>
      <c r="C1772" s="129"/>
    </row>
    <row r="1773" spans="1:3" s="71" customFormat="1" ht="18.75" customHeight="1" x14ac:dyDescent="0.2">
      <c r="A1773" s="84" t="s">
        <v>604</v>
      </c>
      <c r="B1773" s="82"/>
      <c r="C1773" s="129"/>
    </row>
    <row r="1774" spans="1:3" s="71" customFormat="1" ht="18.75" customHeight="1" x14ac:dyDescent="0.2">
      <c r="A1774" s="84" t="s">
        <v>767</v>
      </c>
      <c r="B1774" s="82"/>
      <c r="C1774" s="129"/>
    </row>
    <row r="1775" spans="1:3" s="71" customFormat="1" ht="18.75" customHeight="1" x14ac:dyDescent="0.2">
      <c r="A1775" s="84"/>
      <c r="B1775" s="75"/>
      <c r="C1775" s="123"/>
    </row>
    <row r="1776" spans="1:3" s="71" customFormat="1" ht="18.75" customHeight="1" x14ac:dyDescent="0.2">
      <c r="A1776" s="85">
        <v>410000</v>
      </c>
      <c r="B1776" s="77" t="s">
        <v>346</v>
      </c>
      <c r="C1776" s="130">
        <f t="shared" ref="C1776" si="304">C1777+C1782</f>
        <v>5660400</v>
      </c>
    </row>
    <row r="1777" spans="1:3" s="71" customFormat="1" ht="18.75" customHeight="1" x14ac:dyDescent="0.2">
      <c r="A1777" s="85">
        <v>411000</v>
      </c>
      <c r="B1777" s="77" t="s">
        <v>445</v>
      </c>
      <c r="C1777" s="130">
        <f t="shared" ref="C1777" si="305">SUM(C1778:C1781)</f>
        <v>5210000</v>
      </c>
    </row>
    <row r="1778" spans="1:3" s="71" customFormat="1" ht="18.75" customHeight="1" x14ac:dyDescent="0.2">
      <c r="A1778" s="84">
        <v>411100</v>
      </c>
      <c r="B1778" s="80" t="s">
        <v>347</v>
      </c>
      <c r="C1778" s="129">
        <v>4900000</v>
      </c>
    </row>
    <row r="1779" spans="1:3" s="71" customFormat="1" ht="18.75" customHeight="1" x14ac:dyDescent="0.2">
      <c r="A1779" s="84">
        <v>411200</v>
      </c>
      <c r="B1779" s="80" t="s">
        <v>456</v>
      </c>
      <c r="C1779" s="129">
        <v>250000</v>
      </c>
    </row>
    <row r="1780" spans="1:3" s="71" customFormat="1" ht="18.75" customHeight="1" x14ac:dyDescent="0.2">
      <c r="A1780" s="84">
        <v>411300</v>
      </c>
      <c r="B1780" s="80" t="s">
        <v>348</v>
      </c>
      <c r="C1780" s="129">
        <v>40000</v>
      </c>
    </row>
    <row r="1781" spans="1:3" s="71" customFormat="1" ht="18.75" customHeight="1" x14ac:dyDescent="0.2">
      <c r="A1781" s="84">
        <v>411400</v>
      </c>
      <c r="B1781" s="80" t="s">
        <v>349</v>
      </c>
      <c r="C1781" s="129">
        <v>20000</v>
      </c>
    </row>
    <row r="1782" spans="1:3" s="71" customFormat="1" ht="18.75" customHeight="1" x14ac:dyDescent="0.2">
      <c r="A1782" s="85">
        <v>412000</v>
      </c>
      <c r="B1782" s="82" t="s">
        <v>449</v>
      </c>
      <c r="C1782" s="130">
        <f>SUM(C1783:C1791)</f>
        <v>450400</v>
      </c>
    </row>
    <row r="1783" spans="1:3" s="71" customFormat="1" ht="18.75" customHeight="1" x14ac:dyDescent="0.2">
      <c r="A1783" s="84">
        <v>412100</v>
      </c>
      <c r="B1783" s="80" t="s">
        <v>350</v>
      </c>
      <c r="C1783" s="129">
        <v>4900</v>
      </c>
    </row>
    <row r="1784" spans="1:3" s="71" customFormat="1" ht="18.75" customHeight="1" x14ac:dyDescent="0.2">
      <c r="A1784" s="84">
        <v>412200</v>
      </c>
      <c r="B1784" s="80" t="s">
        <v>457</v>
      </c>
      <c r="C1784" s="129">
        <v>28500</v>
      </c>
    </row>
    <row r="1785" spans="1:3" s="71" customFormat="1" ht="18.75" customHeight="1" x14ac:dyDescent="0.2">
      <c r="A1785" s="84">
        <v>412300</v>
      </c>
      <c r="B1785" s="80" t="s">
        <v>351</v>
      </c>
      <c r="C1785" s="129">
        <v>23000</v>
      </c>
    </row>
    <row r="1786" spans="1:3" s="71" customFormat="1" ht="18.75" customHeight="1" x14ac:dyDescent="0.2">
      <c r="A1786" s="84">
        <v>412400</v>
      </c>
      <c r="B1786" s="80" t="s">
        <v>352</v>
      </c>
      <c r="C1786" s="129">
        <v>150000</v>
      </c>
    </row>
    <row r="1787" spans="1:3" s="71" customFormat="1" ht="18.75" customHeight="1" x14ac:dyDescent="0.2">
      <c r="A1787" s="84">
        <v>412500</v>
      </c>
      <c r="B1787" s="80" t="s">
        <v>353</v>
      </c>
      <c r="C1787" s="129">
        <v>65000</v>
      </c>
    </row>
    <row r="1788" spans="1:3" s="71" customFormat="1" ht="18.75" customHeight="1" x14ac:dyDescent="0.2">
      <c r="A1788" s="84">
        <v>412600</v>
      </c>
      <c r="B1788" s="80" t="s">
        <v>458</v>
      </c>
      <c r="C1788" s="129">
        <v>135000</v>
      </c>
    </row>
    <row r="1789" spans="1:3" s="71" customFormat="1" ht="18.75" customHeight="1" x14ac:dyDescent="0.2">
      <c r="A1789" s="84">
        <v>412700</v>
      </c>
      <c r="B1789" s="80" t="s">
        <v>446</v>
      </c>
      <c r="C1789" s="129">
        <v>35000</v>
      </c>
    </row>
    <row r="1790" spans="1:3" s="71" customFormat="1" ht="18.75" customHeight="1" x14ac:dyDescent="0.2">
      <c r="A1790" s="84">
        <v>412900</v>
      </c>
      <c r="B1790" s="124" t="s">
        <v>551</v>
      </c>
      <c r="C1790" s="129">
        <v>9000</v>
      </c>
    </row>
    <row r="1791" spans="1:3" s="71" customFormat="1" ht="18.75" customHeight="1" x14ac:dyDescent="0.2">
      <c r="A1791" s="84">
        <v>412900</v>
      </c>
      <c r="B1791" s="80" t="s">
        <v>536</v>
      </c>
      <c r="C1791" s="129">
        <v>0</v>
      </c>
    </row>
    <row r="1792" spans="1:3" s="71" customFormat="1" ht="18.75" customHeight="1" x14ac:dyDescent="0.2">
      <c r="A1792" s="85">
        <v>510000</v>
      </c>
      <c r="B1792" s="82" t="s">
        <v>401</v>
      </c>
      <c r="C1792" s="130">
        <f>C1793</f>
        <v>115500</v>
      </c>
    </row>
    <row r="1793" spans="1:3" s="71" customFormat="1" ht="18.75" customHeight="1" x14ac:dyDescent="0.2">
      <c r="A1793" s="85">
        <v>511000</v>
      </c>
      <c r="B1793" s="82" t="s">
        <v>402</v>
      </c>
      <c r="C1793" s="130">
        <f t="shared" ref="C1793" si="306">SUM(C1794:C1794)</f>
        <v>115500</v>
      </c>
    </row>
    <row r="1794" spans="1:3" s="71" customFormat="1" ht="18.75" customHeight="1" x14ac:dyDescent="0.2">
      <c r="A1794" s="84">
        <v>511300</v>
      </c>
      <c r="B1794" s="80" t="s">
        <v>405</v>
      </c>
      <c r="C1794" s="129">
        <v>115500</v>
      </c>
    </row>
    <row r="1795" spans="1:3" s="83" customFormat="1" ht="18.75" customHeight="1" x14ac:dyDescent="0.2">
      <c r="A1795" s="85">
        <v>630000</v>
      </c>
      <c r="B1795" s="82" t="s">
        <v>434</v>
      </c>
      <c r="C1795" s="130">
        <f t="shared" ref="C1795" si="307">C1796+C1798</f>
        <v>30000</v>
      </c>
    </row>
    <row r="1796" spans="1:3" s="83" customFormat="1" ht="18.75" customHeight="1" x14ac:dyDescent="0.2">
      <c r="A1796" s="85">
        <v>631000</v>
      </c>
      <c r="B1796" s="82" t="s">
        <v>382</v>
      </c>
      <c r="C1796" s="130">
        <f t="shared" ref="C1796" si="308">C1797</f>
        <v>0</v>
      </c>
    </row>
    <row r="1797" spans="1:3" s="71" customFormat="1" ht="18.75" customHeight="1" x14ac:dyDescent="0.2">
      <c r="A1797" s="43">
        <v>631900</v>
      </c>
      <c r="B1797" s="80" t="s">
        <v>554</v>
      </c>
      <c r="C1797" s="129">
        <v>0</v>
      </c>
    </row>
    <row r="1798" spans="1:3" s="83" customFormat="1" ht="18.75" customHeight="1" x14ac:dyDescent="0.2">
      <c r="A1798" s="85">
        <v>638000</v>
      </c>
      <c r="B1798" s="82" t="s">
        <v>383</v>
      </c>
      <c r="C1798" s="130">
        <f t="shared" ref="C1798" si="309">C1799</f>
        <v>30000</v>
      </c>
    </row>
    <row r="1799" spans="1:3" s="71" customFormat="1" ht="18.75" customHeight="1" x14ac:dyDescent="0.2">
      <c r="A1799" s="84">
        <v>638100</v>
      </c>
      <c r="B1799" s="80" t="s">
        <v>438</v>
      </c>
      <c r="C1799" s="129">
        <v>30000</v>
      </c>
    </row>
    <row r="1800" spans="1:3" s="71" customFormat="1" ht="18.75" customHeight="1" x14ac:dyDescent="0.2">
      <c r="A1800" s="132"/>
      <c r="B1800" s="126" t="s">
        <v>470</v>
      </c>
      <c r="C1800" s="131">
        <f>C1776+C1792+C1795</f>
        <v>5805900</v>
      </c>
    </row>
    <row r="1801" spans="1:3" s="71" customFormat="1" ht="18.75" customHeight="1" x14ac:dyDescent="0.2">
      <c r="A1801" s="133"/>
      <c r="B1801" s="73"/>
      <c r="C1801" s="123"/>
    </row>
    <row r="1802" spans="1:3" s="71" customFormat="1" ht="18.75" customHeight="1" x14ac:dyDescent="0.2">
      <c r="A1802" s="88"/>
      <c r="B1802" s="73"/>
      <c r="C1802" s="129"/>
    </row>
    <row r="1803" spans="1:3" s="71" customFormat="1" ht="18.75" customHeight="1" x14ac:dyDescent="0.2">
      <c r="A1803" s="84" t="s">
        <v>855</v>
      </c>
      <c r="B1803" s="82"/>
      <c r="C1803" s="129"/>
    </row>
    <row r="1804" spans="1:3" s="71" customFormat="1" ht="18.75" customHeight="1" x14ac:dyDescent="0.2">
      <c r="A1804" s="84" t="s">
        <v>485</v>
      </c>
      <c r="B1804" s="82"/>
      <c r="C1804" s="129"/>
    </row>
    <row r="1805" spans="1:3" s="71" customFormat="1" ht="18.75" customHeight="1" x14ac:dyDescent="0.2">
      <c r="A1805" s="84" t="s">
        <v>605</v>
      </c>
      <c r="B1805" s="82"/>
      <c r="C1805" s="129"/>
    </row>
    <row r="1806" spans="1:3" s="71" customFormat="1" ht="18.75" customHeight="1" x14ac:dyDescent="0.2">
      <c r="A1806" s="84" t="s">
        <v>767</v>
      </c>
      <c r="B1806" s="82"/>
      <c r="C1806" s="129"/>
    </row>
    <row r="1807" spans="1:3" s="71" customFormat="1" ht="18.75" customHeight="1" x14ac:dyDescent="0.2">
      <c r="A1807" s="84"/>
      <c r="B1807" s="75"/>
      <c r="C1807" s="123"/>
    </row>
    <row r="1808" spans="1:3" s="71" customFormat="1" ht="18.75" customHeight="1" x14ac:dyDescent="0.2">
      <c r="A1808" s="85">
        <v>410000</v>
      </c>
      <c r="B1808" s="77" t="s">
        <v>346</v>
      </c>
      <c r="C1808" s="130">
        <f t="shared" ref="C1808" si="310">C1809+C1814+C1825</f>
        <v>3696500</v>
      </c>
    </row>
    <row r="1809" spans="1:3" s="71" customFormat="1" ht="18.75" customHeight="1" x14ac:dyDescent="0.2">
      <c r="A1809" s="85">
        <v>411000</v>
      </c>
      <c r="B1809" s="77" t="s">
        <v>445</v>
      </c>
      <c r="C1809" s="130">
        <f t="shared" ref="C1809" si="311">SUM(C1810:C1813)</f>
        <v>3157600</v>
      </c>
    </row>
    <row r="1810" spans="1:3" s="71" customFormat="1" ht="18.75" customHeight="1" x14ac:dyDescent="0.2">
      <c r="A1810" s="84">
        <v>411100</v>
      </c>
      <c r="B1810" s="80" t="s">
        <v>347</v>
      </c>
      <c r="C1810" s="129">
        <v>2975000</v>
      </c>
    </row>
    <row r="1811" spans="1:3" s="71" customFormat="1" ht="18.75" customHeight="1" x14ac:dyDescent="0.2">
      <c r="A1811" s="84">
        <v>411200</v>
      </c>
      <c r="B1811" s="80" t="s">
        <v>456</v>
      </c>
      <c r="C1811" s="129">
        <v>131200</v>
      </c>
    </row>
    <row r="1812" spans="1:3" s="71" customFormat="1" ht="18.75" customHeight="1" x14ac:dyDescent="0.2">
      <c r="A1812" s="84">
        <v>411300</v>
      </c>
      <c r="B1812" s="80" t="s">
        <v>348</v>
      </c>
      <c r="C1812" s="129">
        <v>30000</v>
      </c>
    </row>
    <row r="1813" spans="1:3" s="71" customFormat="1" ht="18.75" customHeight="1" x14ac:dyDescent="0.2">
      <c r="A1813" s="84">
        <v>411400</v>
      </c>
      <c r="B1813" s="80" t="s">
        <v>349</v>
      </c>
      <c r="C1813" s="129">
        <v>21400</v>
      </c>
    </row>
    <row r="1814" spans="1:3" s="71" customFormat="1" ht="18.75" customHeight="1" x14ac:dyDescent="0.2">
      <c r="A1814" s="85">
        <v>412000</v>
      </c>
      <c r="B1814" s="82" t="s">
        <v>449</v>
      </c>
      <c r="C1814" s="130">
        <f t="shared" ref="C1814" si="312">SUM(C1815:C1824)</f>
        <v>538900</v>
      </c>
    </row>
    <row r="1815" spans="1:3" s="71" customFormat="1" ht="18.75" customHeight="1" x14ac:dyDescent="0.2">
      <c r="A1815" s="84">
        <v>412200</v>
      </c>
      <c r="B1815" s="80" t="s">
        <v>457</v>
      </c>
      <c r="C1815" s="129">
        <v>151200</v>
      </c>
    </row>
    <row r="1816" spans="1:3" s="71" customFormat="1" ht="18.75" customHeight="1" x14ac:dyDescent="0.2">
      <c r="A1816" s="84">
        <v>412300</v>
      </c>
      <c r="B1816" s="80" t="s">
        <v>351</v>
      </c>
      <c r="C1816" s="129">
        <v>31900</v>
      </c>
    </row>
    <row r="1817" spans="1:3" s="71" customFormat="1" ht="18.75" customHeight="1" x14ac:dyDescent="0.2">
      <c r="A1817" s="84">
        <v>412500</v>
      </c>
      <c r="B1817" s="80" t="s">
        <v>353</v>
      </c>
      <c r="C1817" s="129">
        <v>26000</v>
      </c>
    </row>
    <row r="1818" spans="1:3" s="71" customFormat="1" ht="18.75" customHeight="1" x14ac:dyDescent="0.2">
      <c r="A1818" s="84">
        <v>412600</v>
      </c>
      <c r="B1818" s="80" t="s">
        <v>458</v>
      </c>
      <c r="C1818" s="129">
        <v>19000</v>
      </c>
    </row>
    <row r="1819" spans="1:3" s="71" customFormat="1" ht="18.75" customHeight="1" x14ac:dyDescent="0.2">
      <c r="A1819" s="84">
        <v>412700</v>
      </c>
      <c r="B1819" s="80" t="s">
        <v>446</v>
      </c>
      <c r="C1819" s="129">
        <v>290000</v>
      </c>
    </row>
    <row r="1820" spans="1:3" s="71" customFormat="1" ht="18.75" customHeight="1" x14ac:dyDescent="0.2">
      <c r="A1820" s="84">
        <v>412900</v>
      </c>
      <c r="B1820" s="80" t="s">
        <v>768</v>
      </c>
      <c r="C1820" s="129">
        <v>2500</v>
      </c>
    </row>
    <row r="1821" spans="1:3" s="71" customFormat="1" ht="18.75" customHeight="1" x14ac:dyDescent="0.2">
      <c r="A1821" s="84">
        <v>412900</v>
      </c>
      <c r="B1821" s="80" t="s">
        <v>534</v>
      </c>
      <c r="C1821" s="129">
        <v>5000</v>
      </c>
    </row>
    <row r="1822" spans="1:3" s="71" customFormat="1" ht="18.75" customHeight="1" x14ac:dyDescent="0.2">
      <c r="A1822" s="84">
        <v>412900</v>
      </c>
      <c r="B1822" s="80" t="s">
        <v>550</v>
      </c>
      <c r="C1822" s="129">
        <v>6000</v>
      </c>
    </row>
    <row r="1823" spans="1:3" s="71" customFormat="1" ht="18.75" customHeight="1" x14ac:dyDescent="0.2">
      <c r="A1823" s="84">
        <v>412900</v>
      </c>
      <c r="B1823" s="80" t="s">
        <v>552</v>
      </c>
      <c r="C1823" s="129">
        <v>7000</v>
      </c>
    </row>
    <row r="1824" spans="1:3" s="71" customFormat="1" ht="18.75" customHeight="1" x14ac:dyDescent="0.2">
      <c r="A1824" s="84">
        <v>412900</v>
      </c>
      <c r="B1824" s="80" t="s">
        <v>536</v>
      </c>
      <c r="C1824" s="129">
        <v>300</v>
      </c>
    </row>
    <row r="1825" spans="1:3" s="83" customFormat="1" ht="18.75" customHeight="1" x14ac:dyDescent="0.2">
      <c r="A1825" s="85">
        <v>419000</v>
      </c>
      <c r="B1825" s="82" t="s">
        <v>454</v>
      </c>
      <c r="C1825" s="130">
        <f t="shared" ref="C1825" si="313">C1826</f>
        <v>0</v>
      </c>
    </row>
    <row r="1826" spans="1:3" s="71" customFormat="1" ht="18.75" customHeight="1" x14ac:dyDescent="0.2">
      <c r="A1826" s="84">
        <v>419100</v>
      </c>
      <c r="B1826" s="80" t="s">
        <v>454</v>
      </c>
      <c r="C1826" s="129">
        <v>0</v>
      </c>
    </row>
    <row r="1827" spans="1:3" s="71" customFormat="1" ht="18.75" customHeight="1" x14ac:dyDescent="0.2">
      <c r="A1827" s="85">
        <v>510000</v>
      </c>
      <c r="B1827" s="82" t="s">
        <v>401</v>
      </c>
      <c r="C1827" s="130">
        <f t="shared" ref="C1827" si="314">C1828</f>
        <v>10000</v>
      </c>
    </row>
    <row r="1828" spans="1:3" s="71" customFormat="1" ht="18.75" customHeight="1" x14ac:dyDescent="0.2">
      <c r="A1828" s="85">
        <v>511000</v>
      </c>
      <c r="B1828" s="82" t="s">
        <v>402</v>
      </c>
      <c r="C1828" s="130">
        <f t="shared" ref="C1828" si="315">SUM(C1829:C1830)</f>
        <v>10000</v>
      </c>
    </row>
    <row r="1829" spans="1:3" s="71" customFormat="1" ht="18.75" customHeight="1" x14ac:dyDescent="0.2">
      <c r="A1829" s="84">
        <v>511200</v>
      </c>
      <c r="B1829" s="80" t="s">
        <v>404</v>
      </c>
      <c r="C1829" s="129">
        <v>0</v>
      </c>
    </row>
    <row r="1830" spans="1:3" s="71" customFormat="1" ht="18.75" customHeight="1" x14ac:dyDescent="0.2">
      <c r="A1830" s="84">
        <v>511300</v>
      </c>
      <c r="B1830" s="80" t="s">
        <v>405</v>
      </c>
      <c r="C1830" s="129">
        <v>10000</v>
      </c>
    </row>
    <row r="1831" spans="1:3" s="83" customFormat="1" ht="18.75" customHeight="1" x14ac:dyDescent="0.2">
      <c r="A1831" s="85">
        <v>630000</v>
      </c>
      <c r="B1831" s="82" t="s">
        <v>434</v>
      </c>
      <c r="C1831" s="130">
        <f>C1832</f>
        <v>0</v>
      </c>
    </row>
    <row r="1832" spans="1:3" s="83" customFormat="1" ht="18.75" customHeight="1" x14ac:dyDescent="0.2">
      <c r="A1832" s="85">
        <v>631000</v>
      </c>
      <c r="B1832" s="82" t="s">
        <v>382</v>
      </c>
      <c r="C1832" s="130">
        <f t="shared" ref="C1832" si="316">C1833</f>
        <v>0</v>
      </c>
    </row>
    <row r="1833" spans="1:3" s="71" customFormat="1" ht="18.75" customHeight="1" x14ac:dyDescent="0.2">
      <c r="A1833" s="43">
        <v>631900</v>
      </c>
      <c r="B1833" s="80" t="s">
        <v>554</v>
      </c>
      <c r="C1833" s="129">
        <v>0</v>
      </c>
    </row>
    <row r="1834" spans="1:3" s="71" customFormat="1" ht="18.75" customHeight="1" x14ac:dyDescent="0.2">
      <c r="A1834" s="132"/>
      <c r="B1834" s="126" t="s">
        <v>470</v>
      </c>
      <c r="C1834" s="131">
        <f>C1808+C1827+C1831</f>
        <v>3706500</v>
      </c>
    </row>
    <row r="1835" spans="1:3" s="71" customFormat="1" ht="18.75" customHeight="1" x14ac:dyDescent="0.2">
      <c r="A1835" s="133"/>
      <c r="B1835" s="73"/>
      <c r="C1835" s="123"/>
    </row>
    <row r="1836" spans="1:3" s="71" customFormat="1" ht="18.75" customHeight="1" x14ac:dyDescent="0.2">
      <c r="A1836" s="88"/>
      <c r="B1836" s="73"/>
      <c r="C1836" s="129"/>
    </row>
    <row r="1837" spans="1:3" s="71" customFormat="1" ht="18.75" customHeight="1" x14ac:dyDescent="0.2">
      <c r="A1837" s="84" t="s">
        <v>856</v>
      </c>
      <c r="B1837" s="82"/>
      <c r="C1837" s="129"/>
    </row>
    <row r="1838" spans="1:3" s="71" customFormat="1" ht="18.75" customHeight="1" x14ac:dyDescent="0.2">
      <c r="A1838" s="84" t="s">
        <v>485</v>
      </c>
      <c r="B1838" s="82"/>
      <c r="C1838" s="129"/>
    </row>
    <row r="1839" spans="1:3" s="71" customFormat="1" ht="18.75" customHeight="1" x14ac:dyDescent="0.2">
      <c r="A1839" s="84" t="s">
        <v>606</v>
      </c>
      <c r="B1839" s="82"/>
      <c r="C1839" s="129"/>
    </row>
    <row r="1840" spans="1:3" s="71" customFormat="1" ht="18.75" customHeight="1" x14ac:dyDescent="0.2">
      <c r="A1840" s="84" t="s">
        <v>767</v>
      </c>
      <c r="B1840" s="82"/>
      <c r="C1840" s="129"/>
    </row>
    <row r="1841" spans="1:3" s="71" customFormat="1" ht="18.75" customHeight="1" x14ac:dyDescent="0.2">
      <c r="A1841" s="84"/>
      <c r="B1841" s="75"/>
      <c r="C1841" s="123"/>
    </row>
    <row r="1842" spans="1:3" s="71" customFormat="1" ht="18.75" customHeight="1" x14ac:dyDescent="0.2">
      <c r="A1842" s="85">
        <v>410000</v>
      </c>
      <c r="B1842" s="77" t="s">
        <v>346</v>
      </c>
      <c r="C1842" s="130">
        <f>C1843+C1848</f>
        <v>1510700</v>
      </c>
    </row>
    <row r="1843" spans="1:3" s="71" customFormat="1" ht="18.75" customHeight="1" x14ac:dyDescent="0.2">
      <c r="A1843" s="85">
        <v>411000</v>
      </c>
      <c r="B1843" s="77" t="s">
        <v>445</v>
      </c>
      <c r="C1843" s="130">
        <f t="shared" ref="C1843" si="317">SUM(C1844:C1847)</f>
        <v>1273300</v>
      </c>
    </row>
    <row r="1844" spans="1:3" s="71" customFormat="1" ht="18.75" customHeight="1" x14ac:dyDescent="0.2">
      <c r="A1844" s="84">
        <v>411100</v>
      </c>
      <c r="B1844" s="80" t="s">
        <v>347</v>
      </c>
      <c r="C1844" s="129">
        <v>1185000</v>
      </c>
    </row>
    <row r="1845" spans="1:3" s="71" customFormat="1" ht="18.75" customHeight="1" x14ac:dyDescent="0.2">
      <c r="A1845" s="84">
        <v>411200</v>
      </c>
      <c r="B1845" s="80" t="s">
        <v>456</v>
      </c>
      <c r="C1845" s="129">
        <v>65300</v>
      </c>
    </row>
    <row r="1846" spans="1:3" s="71" customFormat="1" ht="18.75" customHeight="1" x14ac:dyDescent="0.2">
      <c r="A1846" s="84">
        <v>411300</v>
      </c>
      <c r="B1846" s="80" t="s">
        <v>348</v>
      </c>
      <c r="C1846" s="129">
        <v>12000</v>
      </c>
    </row>
    <row r="1847" spans="1:3" s="71" customFormat="1" ht="18.75" customHeight="1" x14ac:dyDescent="0.2">
      <c r="A1847" s="84">
        <v>411400</v>
      </c>
      <c r="B1847" s="80" t="s">
        <v>349</v>
      </c>
      <c r="C1847" s="129">
        <v>11000</v>
      </c>
    </row>
    <row r="1848" spans="1:3" s="71" customFormat="1" ht="18.75" customHeight="1" x14ac:dyDescent="0.2">
      <c r="A1848" s="85">
        <v>412000</v>
      </c>
      <c r="B1848" s="82" t="s">
        <v>449</v>
      </c>
      <c r="C1848" s="130">
        <f>SUM(C1849:C1856)</f>
        <v>237400</v>
      </c>
    </row>
    <row r="1849" spans="1:3" s="71" customFormat="1" ht="18.75" customHeight="1" x14ac:dyDescent="0.2">
      <c r="A1849" s="84">
        <v>412200</v>
      </c>
      <c r="B1849" s="80" t="s">
        <v>457</v>
      </c>
      <c r="C1849" s="129">
        <v>57000</v>
      </c>
    </row>
    <row r="1850" spans="1:3" s="71" customFormat="1" ht="18.75" customHeight="1" x14ac:dyDescent="0.2">
      <c r="A1850" s="84">
        <v>412300</v>
      </c>
      <c r="B1850" s="80" t="s">
        <v>351</v>
      </c>
      <c r="C1850" s="129">
        <v>15200</v>
      </c>
    </row>
    <row r="1851" spans="1:3" s="71" customFormat="1" ht="18.75" customHeight="1" x14ac:dyDescent="0.2">
      <c r="A1851" s="84">
        <v>412500</v>
      </c>
      <c r="B1851" s="80" t="s">
        <v>353</v>
      </c>
      <c r="C1851" s="129">
        <v>8000</v>
      </c>
    </row>
    <row r="1852" spans="1:3" s="71" customFormat="1" ht="18.75" customHeight="1" x14ac:dyDescent="0.2">
      <c r="A1852" s="84">
        <v>412600</v>
      </c>
      <c r="B1852" s="80" t="s">
        <v>458</v>
      </c>
      <c r="C1852" s="129">
        <v>8000</v>
      </c>
    </row>
    <row r="1853" spans="1:3" s="71" customFormat="1" ht="18.75" customHeight="1" x14ac:dyDescent="0.2">
      <c r="A1853" s="84">
        <v>412700</v>
      </c>
      <c r="B1853" s="80" t="s">
        <v>446</v>
      </c>
      <c r="C1853" s="129">
        <v>140000</v>
      </c>
    </row>
    <row r="1854" spans="1:3" s="71" customFormat="1" ht="18.75" customHeight="1" x14ac:dyDescent="0.2">
      <c r="A1854" s="84">
        <v>412900</v>
      </c>
      <c r="B1854" s="124" t="s">
        <v>768</v>
      </c>
      <c r="C1854" s="129">
        <v>1999.9999999999995</v>
      </c>
    </row>
    <row r="1855" spans="1:3" s="71" customFormat="1" ht="18.75" customHeight="1" x14ac:dyDescent="0.2">
      <c r="A1855" s="84">
        <v>412900</v>
      </c>
      <c r="B1855" s="124" t="s">
        <v>534</v>
      </c>
      <c r="C1855" s="129">
        <v>4500</v>
      </c>
    </row>
    <row r="1856" spans="1:3" s="71" customFormat="1" ht="18.75" customHeight="1" x14ac:dyDescent="0.2">
      <c r="A1856" s="84">
        <v>412900</v>
      </c>
      <c r="B1856" s="124" t="s">
        <v>552</v>
      </c>
      <c r="C1856" s="129">
        <v>2700</v>
      </c>
    </row>
    <row r="1857" spans="1:3" s="71" customFormat="1" ht="18.75" customHeight="1" x14ac:dyDescent="0.2">
      <c r="A1857" s="85">
        <v>510000</v>
      </c>
      <c r="B1857" s="82" t="s">
        <v>401</v>
      </c>
      <c r="C1857" s="130">
        <f>C1858+C1860</f>
        <v>5000</v>
      </c>
    </row>
    <row r="1858" spans="1:3" s="71" customFormat="1" ht="18.75" customHeight="1" x14ac:dyDescent="0.2">
      <c r="A1858" s="85">
        <v>511000</v>
      </c>
      <c r="B1858" s="82" t="s">
        <v>402</v>
      </c>
      <c r="C1858" s="130">
        <f>SUM(C1859:C1859)</f>
        <v>5000</v>
      </c>
    </row>
    <row r="1859" spans="1:3" s="71" customFormat="1" ht="18.75" customHeight="1" x14ac:dyDescent="0.2">
      <c r="A1859" s="84">
        <v>511300</v>
      </c>
      <c r="B1859" s="80" t="s">
        <v>405</v>
      </c>
      <c r="C1859" s="129">
        <v>5000</v>
      </c>
    </row>
    <row r="1860" spans="1:3" s="83" customFormat="1" ht="18.75" customHeight="1" x14ac:dyDescent="0.2">
      <c r="A1860" s="85">
        <v>516000</v>
      </c>
      <c r="B1860" s="82" t="s">
        <v>410</v>
      </c>
      <c r="C1860" s="130">
        <f t="shared" ref="C1860" si="318">C1861</f>
        <v>0</v>
      </c>
    </row>
    <row r="1861" spans="1:3" s="71" customFormat="1" ht="18.75" customHeight="1" x14ac:dyDescent="0.2">
      <c r="A1861" s="84">
        <v>516100</v>
      </c>
      <c r="B1861" s="80" t="s">
        <v>410</v>
      </c>
      <c r="C1861" s="129">
        <v>0</v>
      </c>
    </row>
    <row r="1862" spans="1:3" s="83" customFormat="1" ht="18.75" customHeight="1" x14ac:dyDescent="0.2">
      <c r="A1862" s="85">
        <v>630000</v>
      </c>
      <c r="B1862" s="82" t="s">
        <v>434</v>
      </c>
      <c r="C1862" s="130">
        <f t="shared" ref="C1862" si="319">C1863+C1865</f>
        <v>6000</v>
      </c>
    </row>
    <row r="1863" spans="1:3" s="83" customFormat="1" ht="18.75" customHeight="1" x14ac:dyDescent="0.2">
      <c r="A1863" s="85">
        <v>631000</v>
      </c>
      <c r="B1863" s="82" t="s">
        <v>382</v>
      </c>
      <c r="C1863" s="130">
        <f t="shared" ref="C1863" si="320">C1864</f>
        <v>0</v>
      </c>
    </row>
    <row r="1864" spans="1:3" s="71" customFormat="1" ht="18.75" customHeight="1" x14ac:dyDescent="0.2">
      <c r="A1864" s="43">
        <v>631900</v>
      </c>
      <c r="B1864" s="80" t="s">
        <v>554</v>
      </c>
      <c r="C1864" s="129">
        <v>0</v>
      </c>
    </row>
    <row r="1865" spans="1:3" s="83" customFormat="1" ht="18.75" customHeight="1" x14ac:dyDescent="0.2">
      <c r="A1865" s="85">
        <v>638000</v>
      </c>
      <c r="B1865" s="82" t="s">
        <v>383</v>
      </c>
      <c r="C1865" s="130">
        <f t="shared" ref="C1865" si="321">C1866</f>
        <v>6000</v>
      </c>
    </row>
    <row r="1866" spans="1:3" s="71" customFormat="1" ht="18.75" customHeight="1" x14ac:dyDescent="0.2">
      <c r="A1866" s="84">
        <v>638100</v>
      </c>
      <c r="B1866" s="80" t="s">
        <v>438</v>
      </c>
      <c r="C1866" s="129">
        <v>6000</v>
      </c>
    </row>
    <row r="1867" spans="1:3" s="71" customFormat="1" ht="18.75" customHeight="1" x14ac:dyDescent="0.2">
      <c r="A1867" s="132"/>
      <c r="B1867" s="126" t="s">
        <v>470</v>
      </c>
      <c r="C1867" s="131">
        <f>C1842+C1857+C1862</f>
        <v>1521700</v>
      </c>
    </row>
    <row r="1868" spans="1:3" s="71" customFormat="1" ht="18.75" customHeight="1" x14ac:dyDescent="0.2">
      <c r="A1868" s="133"/>
      <c r="B1868" s="73"/>
      <c r="C1868" s="123"/>
    </row>
    <row r="1869" spans="1:3" s="71" customFormat="1" ht="18.75" customHeight="1" x14ac:dyDescent="0.2">
      <c r="A1869" s="88"/>
      <c r="B1869" s="73"/>
      <c r="C1869" s="129"/>
    </row>
    <row r="1870" spans="1:3" s="71" customFormat="1" ht="18.75" customHeight="1" x14ac:dyDescent="0.2">
      <c r="A1870" s="84" t="s">
        <v>857</v>
      </c>
      <c r="B1870" s="82"/>
      <c r="C1870" s="129"/>
    </row>
    <row r="1871" spans="1:3" s="71" customFormat="1" ht="18.75" customHeight="1" x14ac:dyDescent="0.2">
      <c r="A1871" s="84" t="s">
        <v>485</v>
      </c>
      <c r="B1871" s="82"/>
      <c r="C1871" s="129"/>
    </row>
    <row r="1872" spans="1:3" s="71" customFormat="1" ht="18.75" customHeight="1" x14ac:dyDescent="0.2">
      <c r="A1872" s="84" t="s">
        <v>607</v>
      </c>
      <c r="B1872" s="82"/>
      <c r="C1872" s="129"/>
    </row>
    <row r="1873" spans="1:3" s="71" customFormat="1" ht="18.75" customHeight="1" x14ac:dyDescent="0.2">
      <c r="A1873" s="84" t="s">
        <v>767</v>
      </c>
      <c r="B1873" s="82"/>
      <c r="C1873" s="129"/>
    </row>
    <row r="1874" spans="1:3" s="71" customFormat="1" ht="18.75" customHeight="1" x14ac:dyDescent="0.2">
      <c r="A1874" s="84"/>
      <c r="B1874" s="75"/>
      <c r="C1874" s="123"/>
    </row>
    <row r="1875" spans="1:3" s="71" customFormat="1" ht="18.75" customHeight="1" x14ac:dyDescent="0.2">
      <c r="A1875" s="85">
        <v>410000</v>
      </c>
      <c r="B1875" s="77" t="s">
        <v>346</v>
      </c>
      <c r="C1875" s="130">
        <f t="shared" ref="C1875" si="322">C1876+C1881</f>
        <v>1655900</v>
      </c>
    </row>
    <row r="1876" spans="1:3" s="71" customFormat="1" ht="18.75" customHeight="1" x14ac:dyDescent="0.2">
      <c r="A1876" s="85">
        <v>411000</v>
      </c>
      <c r="B1876" s="77" t="s">
        <v>445</v>
      </c>
      <c r="C1876" s="130">
        <f t="shared" ref="C1876" si="323">SUM(C1877:C1880)</f>
        <v>1463400</v>
      </c>
    </row>
    <row r="1877" spans="1:3" s="71" customFormat="1" ht="18.75" customHeight="1" x14ac:dyDescent="0.2">
      <c r="A1877" s="84">
        <v>411100</v>
      </c>
      <c r="B1877" s="80" t="s">
        <v>347</v>
      </c>
      <c r="C1877" s="129">
        <v>1360000</v>
      </c>
    </row>
    <row r="1878" spans="1:3" s="71" customFormat="1" ht="18.75" customHeight="1" x14ac:dyDescent="0.2">
      <c r="A1878" s="84">
        <v>411200</v>
      </c>
      <c r="B1878" s="80" t="s">
        <v>456</v>
      </c>
      <c r="C1878" s="129">
        <v>70700</v>
      </c>
    </row>
    <row r="1879" spans="1:3" s="71" customFormat="1" ht="18.75" customHeight="1" x14ac:dyDescent="0.2">
      <c r="A1879" s="84">
        <v>411300</v>
      </c>
      <c r="B1879" s="80" t="s">
        <v>348</v>
      </c>
      <c r="C1879" s="129">
        <v>28200</v>
      </c>
    </row>
    <row r="1880" spans="1:3" s="71" customFormat="1" ht="18.75" customHeight="1" x14ac:dyDescent="0.2">
      <c r="A1880" s="84">
        <v>411400</v>
      </c>
      <c r="B1880" s="80" t="s">
        <v>349</v>
      </c>
      <c r="C1880" s="129">
        <v>4500</v>
      </c>
    </row>
    <row r="1881" spans="1:3" s="71" customFormat="1" ht="18.75" customHeight="1" x14ac:dyDescent="0.2">
      <c r="A1881" s="85">
        <v>412000</v>
      </c>
      <c r="B1881" s="82" t="s">
        <v>449</v>
      </c>
      <c r="C1881" s="130">
        <f>SUM(C1882:C1891)</f>
        <v>192500</v>
      </c>
    </row>
    <row r="1882" spans="1:3" s="71" customFormat="1" ht="18.75" customHeight="1" x14ac:dyDescent="0.2">
      <c r="A1882" s="84">
        <v>412200</v>
      </c>
      <c r="B1882" s="80" t="s">
        <v>457</v>
      </c>
      <c r="C1882" s="129">
        <v>44800</v>
      </c>
    </row>
    <row r="1883" spans="1:3" s="71" customFormat="1" ht="18.75" customHeight="1" x14ac:dyDescent="0.2">
      <c r="A1883" s="84">
        <v>412300</v>
      </c>
      <c r="B1883" s="80" t="s">
        <v>351</v>
      </c>
      <c r="C1883" s="129">
        <v>17200</v>
      </c>
    </row>
    <row r="1884" spans="1:3" s="71" customFormat="1" ht="18.75" customHeight="1" x14ac:dyDescent="0.2">
      <c r="A1884" s="84">
        <v>412500</v>
      </c>
      <c r="B1884" s="80" t="s">
        <v>353</v>
      </c>
      <c r="C1884" s="129">
        <v>9100</v>
      </c>
    </row>
    <row r="1885" spans="1:3" s="71" customFormat="1" ht="18.75" customHeight="1" x14ac:dyDescent="0.2">
      <c r="A1885" s="84">
        <v>412600</v>
      </c>
      <c r="B1885" s="80" t="s">
        <v>458</v>
      </c>
      <c r="C1885" s="129">
        <v>8800</v>
      </c>
    </row>
    <row r="1886" spans="1:3" s="71" customFormat="1" ht="18.75" customHeight="1" x14ac:dyDescent="0.2">
      <c r="A1886" s="84">
        <v>412700</v>
      </c>
      <c r="B1886" s="80" t="s">
        <v>446</v>
      </c>
      <c r="C1886" s="129">
        <v>105600</v>
      </c>
    </row>
    <row r="1887" spans="1:3" s="71" customFormat="1" ht="18.75" customHeight="1" x14ac:dyDescent="0.2">
      <c r="A1887" s="84">
        <v>412900</v>
      </c>
      <c r="B1887" s="124" t="s">
        <v>768</v>
      </c>
      <c r="C1887" s="129">
        <v>1000</v>
      </c>
    </row>
    <row r="1888" spans="1:3" s="71" customFormat="1" ht="18.75" customHeight="1" x14ac:dyDescent="0.2">
      <c r="A1888" s="84">
        <v>412900</v>
      </c>
      <c r="B1888" s="124" t="s">
        <v>534</v>
      </c>
      <c r="C1888" s="129">
        <v>1300</v>
      </c>
    </row>
    <row r="1889" spans="1:3" s="71" customFormat="1" ht="18.75" customHeight="1" x14ac:dyDescent="0.2">
      <c r="A1889" s="84">
        <v>412900</v>
      </c>
      <c r="B1889" s="124" t="s">
        <v>551</v>
      </c>
      <c r="C1889" s="129">
        <v>1500</v>
      </c>
    </row>
    <row r="1890" spans="1:3" s="71" customFormat="1" ht="18.75" customHeight="1" x14ac:dyDescent="0.2">
      <c r="A1890" s="84">
        <v>412900</v>
      </c>
      <c r="B1890" s="124" t="s">
        <v>552</v>
      </c>
      <c r="C1890" s="129">
        <v>3000</v>
      </c>
    </row>
    <row r="1891" spans="1:3" s="71" customFormat="1" ht="18.75" customHeight="1" x14ac:dyDescent="0.2">
      <c r="A1891" s="84">
        <v>412900</v>
      </c>
      <c r="B1891" s="80" t="s">
        <v>536</v>
      </c>
      <c r="C1891" s="129">
        <v>200</v>
      </c>
    </row>
    <row r="1892" spans="1:3" s="83" customFormat="1" ht="18.75" customHeight="1" x14ac:dyDescent="0.2">
      <c r="A1892" s="85">
        <v>630000</v>
      </c>
      <c r="B1892" s="82" t="s">
        <v>434</v>
      </c>
      <c r="C1892" s="130">
        <f t="shared" ref="C1892" si="324">C1893+C1895</f>
        <v>30400</v>
      </c>
    </row>
    <row r="1893" spans="1:3" s="83" customFormat="1" ht="18.75" customHeight="1" x14ac:dyDescent="0.2">
      <c r="A1893" s="85">
        <v>631000</v>
      </c>
      <c r="B1893" s="82" t="s">
        <v>382</v>
      </c>
      <c r="C1893" s="130">
        <f t="shared" ref="C1893" si="325">C1894</f>
        <v>0</v>
      </c>
    </row>
    <row r="1894" spans="1:3" s="71" customFormat="1" ht="18.75" customHeight="1" x14ac:dyDescent="0.2">
      <c r="A1894" s="43">
        <v>631900</v>
      </c>
      <c r="B1894" s="80" t="s">
        <v>554</v>
      </c>
      <c r="C1894" s="129">
        <v>0</v>
      </c>
    </row>
    <row r="1895" spans="1:3" s="83" customFormat="1" ht="18.75" customHeight="1" x14ac:dyDescent="0.2">
      <c r="A1895" s="85">
        <v>638000</v>
      </c>
      <c r="B1895" s="82" t="s">
        <v>383</v>
      </c>
      <c r="C1895" s="130">
        <f t="shared" ref="C1895" si="326">C1896</f>
        <v>30400</v>
      </c>
    </row>
    <row r="1896" spans="1:3" s="71" customFormat="1" ht="18.75" customHeight="1" x14ac:dyDescent="0.2">
      <c r="A1896" s="84">
        <v>638100</v>
      </c>
      <c r="B1896" s="80" t="s">
        <v>438</v>
      </c>
      <c r="C1896" s="129">
        <v>30400</v>
      </c>
    </row>
    <row r="1897" spans="1:3" s="71" customFormat="1" ht="18.75" customHeight="1" x14ac:dyDescent="0.2">
      <c r="A1897" s="132"/>
      <c r="B1897" s="126" t="s">
        <v>470</v>
      </c>
      <c r="C1897" s="131">
        <f>C1875+C1892</f>
        <v>1686300</v>
      </c>
    </row>
    <row r="1898" spans="1:3" s="71" customFormat="1" ht="18.75" customHeight="1" x14ac:dyDescent="0.2">
      <c r="A1898" s="133"/>
      <c r="B1898" s="73"/>
      <c r="C1898" s="123"/>
    </row>
    <row r="1899" spans="1:3" s="71" customFormat="1" ht="18.75" customHeight="1" x14ac:dyDescent="0.2">
      <c r="A1899" s="88"/>
      <c r="B1899" s="73"/>
      <c r="C1899" s="129"/>
    </row>
    <row r="1900" spans="1:3" s="71" customFormat="1" ht="18.75" customHeight="1" x14ac:dyDescent="0.2">
      <c r="A1900" s="84" t="s">
        <v>858</v>
      </c>
      <c r="B1900" s="82"/>
      <c r="C1900" s="129"/>
    </row>
    <row r="1901" spans="1:3" s="71" customFormat="1" ht="18.75" customHeight="1" x14ac:dyDescent="0.2">
      <c r="A1901" s="84" t="s">
        <v>485</v>
      </c>
      <c r="B1901" s="82"/>
      <c r="C1901" s="129"/>
    </row>
    <row r="1902" spans="1:3" s="71" customFormat="1" ht="18.75" customHeight="1" x14ac:dyDescent="0.2">
      <c r="A1902" s="84" t="s">
        <v>608</v>
      </c>
      <c r="B1902" s="82"/>
      <c r="C1902" s="129"/>
    </row>
    <row r="1903" spans="1:3" s="71" customFormat="1" ht="18.75" customHeight="1" x14ac:dyDescent="0.2">
      <c r="A1903" s="84" t="s">
        <v>767</v>
      </c>
      <c r="B1903" s="82"/>
      <c r="C1903" s="129"/>
    </row>
    <row r="1904" spans="1:3" s="71" customFormat="1" ht="18.75" customHeight="1" x14ac:dyDescent="0.2">
      <c r="A1904" s="84"/>
      <c r="B1904" s="75"/>
      <c r="C1904" s="123"/>
    </row>
    <row r="1905" spans="1:3" s="71" customFormat="1" ht="18.75" customHeight="1" x14ac:dyDescent="0.2">
      <c r="A1905" s="85">
        <v>410000</v>
      </c>
      <c r="B1905" s="77" t="s">
        <v>346</v>
      </c>
      <c r="C1905" s="130">
        <f t="shared" ref="C1905" si="327">C1906+C1911</f>
        <v>1331500</v>
      </c>
    </row>
    <row r="1906" spans="1:3" s="71" customFormat="1" ht="18.75" customHeight="1" x14ac:dyDescent="0.2">
      <c r="A1906" s="85">
        <v>411000</v>
      </c>
      <c r="B1906" s="77" t="s">
        <v>445</v>
      </c>
      <c r="C1906" s="130">
        <f t="shared" ref="C1906" si="328">SUM(C1907:C1910)</f>
        <v>1064900</v>
      </c>
    </row>
    <row r="1907" spans="1:3" s="71" customFormat="1" ht="18.75" customHeight="1" x14ac:dyDescent="0.2">
      <c r="A1907" s="84">
        <v>411100</v>
      </c>
      <c r="B1907" s="80" t="s">
        <v>347</v>
      </c>
      <c r="C1907" s="129">
        <v>995000</v>
      </c>
    </row>
    <row r="1908" spans="1:3" s="71" customFormat="1" ht="18.75" customHeight="1" x14ac:dyDescent="0.2">
      <c r="A1908" s="84">
        <v>411200</v>
      </c>
      <c r="B1908" s="80" t="s">
        <v>456</v>
      </c>
      <c r="C1908" s="129">
        <v>60400</v>
      </c>
    </row>
    <row r="1909" spans="1:3" s="71" customFormat="1" ht="18.75" customHeight="1" x14ac:dyDescent="0.2">
      <c r="A1909" s="84">
        <v>411300</v>
      </c>
      <c r="B1909" s="80" t="s">
        <v>348</v>
      </c>
      <c r="C1909" s="129">
        <v>6600</v>
      </c>
    </row>
    <row r="1910" spans="1:3" s="71" customFormat="1" ht="18.75" customHeight="1" x14ac:dyDescent="0.2">
      <c r="A1910" s="84">
        <v>411400</v>
      </c>
      <c r="B1910" s="80" t="s">
        <v>349</v>
      </c>
      <c r="C1910" s="129">
        <v>2900</v>
      </c>
    </row>
    <row r="1911" spans="1:3" s="71" customFormat="1" ht="18.75" customHeight="1" x14ac:dyDescent="0.2">
      <c r="A1911" s="85">
        <v>412000</v>
      </c>
      <c r="B1911" s="82" t="s">
        <v>449</v>
      </c>
      <c r="C1911" s="130">
        <f>SUM(C1912:C1919)</f>
        <v>266600</v>
      </c>
    </row>
    <row r="1912" spans="1:3" s="71" customFormat="1" ht="18.75" customHeight="1" x14ac:dyDescent="0.2">
      <c r="A1912" s="84">
        <v>412200</v>
      </c>
      <c r="B1912" s="80" t="s">
        <v>457</v>
      </c>
      <c r="C1912" s="129">
        <v>101400</v>
      </c>
    </row>
    <row r="1913" spans="1:3" s="71" customFormat="1" ht="18.75" customHeight="1" x14ac:dyDescent="0.2">
      <c r="A1913" s="84">
        <v>412300</v>
      </c>
      <c r="B1913" s="80" t="s">
        <v>351</v>
      </c>
      <c r="C1913" s="129">
        <v>17000</v>
      </c>
    </row>
    <row r="1914" spans="1:3" s="71" customFormat="1" ht="18.75" customHeight="1" x14ac:dyDescent="0.2">
      <c r="A1914" s="84">
        <v>412500</v>
      </c>
      <c r="B1914" s="80" t="s">
        <v>353</v>
      </c>
      <c r="C1914" s="129">
        <v>7000</v>
      </c>
    </row>
    <row r="1915" spans="1:3" s="71" customFormat="1" ht="18.75" customHeight="1" x14ac:dyDescent="0.2">
      <c r="A1915" s="84">
        <v>412600</v>
      </c>
      <c r="B1915" s="80" t="s">
        <v>458</v>
      </c>
      <c r="C1915" s="129">
        <v>14000</v>
      </c>
    </row>
    <row r="1916" spans="1:3" s="71" customFormat="1" ht="18.75" customHeight="1" x14ac:dyDescent="0.2">
      <c r="A1916" s="84">
        <v>412700</v>
      </c>
      <c r="B1916" s="80" t="s">
        <v>446</v>
      </c>
      <c r="C1916" s="129">
        <v>121000</v>
      </c>
    </row>
    <row r="1917" spans="1:3" s="71" customFormat="1" ht="18.75" customHeight="1" x14ac:dyDescent="0.2">
      <c r="A1917" s="84">
        <v>412900</v>
      </c>
      <c r="B1917" s="124" t="s">
        <v>768</v>
      </c>
      <c r="C1917" s="129">
        <v>1500</v>
      </c>
    </row>
    <row r="1918" spans="1:3" s="71" customFormat="1" ht="18.75" customHeight="1" x14ac:dyDescent="0.2">
      <c r="A1918" s="84">
        <v>412900</v>
      </c>
      <c r="B1918" s="124" t="s">
        <v>551</v>
      </c>
      <c r="C1918" s="129">
        <v>2200</v>
      </c>
    </row>
    <row r="1919" spans="1:3" s="71" customFormat="1" ht="18.75" customHeight="1" x14ac:dyDescent="0.2">
      <c r="A1919" s="84">
        <v>412900</v>
      </c>
      <c r="B1919" s="124" t="s">
        <v>552</v>
      </c>
      <c r="C1919" s="129">
        <v>2500</v>
      </c>
    </row>
    <row r="1920" spans="1:3" s="71" customFormat="1" ht="18.75" customHeight="1" x14ac:dyDescent="0.2">
      <c r="A1920" s="85">
        <v>510000</v>
      </c>
      <c r="B1920" s="82" t="s">
        <v>401</v>
      </c>
      <c r="C1920" s="130">
        <f t="shared" ref="C1920" si="329">C1921+C1923</f>
        <v>10000</v>
      </c>
    </row>
    <row r="1921" spans="1:3" s="71" customFormat="1" ht="18.75" customHeight="1" x14ac:dyDescent="0.2">
      <c r="A1921" s="85">
        <v>511000</v>
      </c>
      <c r="B1921" s="82" t="s">
        <v>402</v>
      </c>
      <c r="C1921" s="130">
        <f t="shared" ref="C1921" si="330">SUM(C1922:C1922)</f>
        <v>8000</v>
      </c>
    </row>
    <row r="1922" spans="1:3" s="71" customFormat="1" ht="18.75" customHeight="1" x14ac:dyDescent="0.2">
      <c r="A1922" s="84">
        <v>511300</v>
      </c>
      <c r="B1922" s="80" t="s">
        <v>405</v>
      </c>
      <c r="C1922" s="129">
        <v>8000</v>
      </c>
    </row>
    <row r="1923" spans="1:3" s="71" customFormat="1" ht="18.75" customHeight="1" x14ac:dyDescent="0.2">
      <c r="A1923" s="85">
        <v>516000</v>
      </c>
      <c r="B1923" s="82" t="s">
        <v>410</v>
      </c>
      <c r="C1923" s="130">
        <f t="shared" ref="C1923" si="331">C1924</f>
        <v>2000</v>
      </c>
    </row>
    <row r="1924" spans="1:3" s="71" customFormat="1" ht="18.75" customHeight="1" x14ac:dyDescent="0.2">
      <c r="A1924" s="84">
        <v>516100</v>
      </c>
      <c r="B1924" s="80" t="s">
        <v>410</v>
      </c>
      <c r="C1924" s="129">
        <v>2000</v>
      </c>
    </row>
    <row r="1925" spans="1:3" s="83" customFormat="1" ht="18.75" customHeight="1" x14ac:dyDescent="0.2">
      <c r="A1925" s="85">
        <v>630000</v>
      </c>
      <c r="B1925" s="82" t="s">
        <v>434</v>
      </c>
      <c r="C1925" s="130">
        <f t="shared" ref="C1925" si="332">C1926+C1928</f>
        <v>15300</v>
      </c>
    </row>
    <row r="1926" spans="1:3" s="83" customFormat="1" ht="18.75" customHeight="1" x14ac:dyDescent="0.2">
      <c r="A1926" s="85">
        <v>631000</v>
      </c>
      <c r="B1926" s="82" t="s">
        <v>382</v>
      </c>
      <c r="C1926" s="130">
        <f t="shared" ref="C1926" si="333">C1927</f>
        <v>0</v>
      </c>
    </row>
    <row r="1927" spans="1:3" s="71" customFormat="1" ht="18.75" customHeight="1" x14ac:dyDescent="0.2">
      <c r="A1927" s="43">
        <v>631900</v>
      </c>
      <c r="B1927" s="80" t="s">
        <v>554</v>
      </c>
      <c r="C1927" s="129">
        <v>0</v>
      </c>
    </row>
    <row r="1928" spans="1:3" s="83" customFormat="1" ht="18.75" customHeight="1" x14ac:dyDescent="0.2">
      <c r="A1928" s="85">
        <v>638000</v>
      </c>
      <c r="B1928" s="82" t="s">
        <v>383</v>
      </c>
      <c r="C1928" s="130">
        <f t="shared" ref="C1928" si="334">C1929</f>
        <v>15300</v>
      </c>
    </row>
    <row r="1929" spans="1:3" s="71" customFormat="1" ht="18.75" customHeight="1" x14ac:dyDescent="0.2">
      <c r="A1929" s="84">
        <v>638100</v>
      </c>
      <c r="B1929" s="80" t="s">
        <v>438</v>
      </c>
      <c r="C1929" s="129">
        <v>15300</v>
      </c>
    </row>
    <row r="1930" spans="1:3" s="71" customFormat="1" ht="18.75" customHeight="1" x14ac:dyDescent="0.2">
      <c r="A1930" s="132"/>
      <c r="B1930" s="126" t="s">
        <v>470</v>
      </c>
      <c r="C1930" s="131">
        <f>C1905+C1920+C1925</f>
        <v>1356800</v>
      </c>
    </row>
    <row r="1931" spans="1:3" s="71" customFormat="1" ht="18.75" customHeight="1" x14ac:dyDescent="0.2">
      <c r="A1931" s="133"/>
      <c r="B1931" s="73"/>
      <c r="C1931" s="123"/>
    </row>
    <row r="1932" spans="1:3" s="71" customFormat="1" ht="18.75" customHeight="1" x14ac:dyDescent="0.2">
      <c r="A1932" s="88"/>
      <c r="B1932" s="73"/>
      <c r="C1932" s="129"/>
    </row>
    <row r="1933" spans="1:3" s="71" customFormat="1" ht="18.75" customHeight="1" x14ac:dyDescent="0.2">
      <c r="A1933" s="84" t="s">
        <v>859</v>
      </c>
      <c r="B1933" s="82"/>
      <c r="C1933" s="129"/>
    </row>
    <row r="1934" spans="1:3" s="71" customFormat="1" ht="18.75" customHeight="1" x14ac:dyDescent="0.2">
      <c r="A1934" s="84" t="s">
        <v>485</v>
      </c>
      <c r="B1934" s="82"/>
      <c r="C1934" s="129"/>
    </row>
    <row r="1935" spans="1:3" s="71" customFormat="1" ht="18.75" customHeight="1" x14ac:dyDescent="0.2">
      <c r="A1935" s="84" t="s">
        <v>609</v>
      </c>
      <c r="B1935" s="82"/>
      <c r="C1935" s="129"/>
    </row>
    <row r="1936" spans="1:3" s="71" customFormat="1" ht="18.75" customHeight="1" x14ac:dyDescent="0.2">
      <c r="A1936" s="84" t="s">
        <v>767</v>
      </c>
      <c r="B1936" s="82"/>
      <c r="C1936" s="129"/>
    </row>
    <row r="1937" spans="1:3" s="71" customFormat="1" ht="18.75" customHeight="1" x14ac:dyDescent="0.2">
      <c r="A1937" s="84"/>
      <c r="B1937" s="75"/>
      <c r="C1937" s="123"/>
    </row>
    <row r="1938" spans="1:3" s="71" customFormat="1" ht="18.75" customHeight="1" x14ac:dyDescent="0.2">
      <c r="A1938" s="85">
        <v>410000</v>
      </c>
      <c r="B1938" s="77" t="s">
        <v>346</v>
      </c>
      <c r="C1938" s="130">
        <f>C1939+C1943</f>
        <v>744800</v>
      </c>
    </row>
    <row r="1939" spans="1:3" s="71" customFormat="1" ht="18.75" customHeight="1" x14ac:dyDescent="0.2">
      <c r="A1939" s="85">
        <v>411000</v>
      </c>
      <c r="B1939" s="77" t="s">
        <v>445</v>
      </c>
      <c r="C1939" s="130">
        <f>SUM(C1940:C1942)</f>
        <v>622000</v>
      </c>
    </row>
    <row r="1940" spans="1:3" s="71" customFormat="1" ht="18.75" customHeight="1" x14ac:dyDescent="0.2">
      <c r="A1940" s="84">
        <v>411100</v>
      </c>
      <c r="B1940" s="80" t="s">
        <v>347</v>
      </c>
      <c r="C1940" s="129">
        <v>577000</v>
      </c>
    </row>
    <row r="1941" spans="1:3" s="71" customFormat="1" ht="18.75" customHeight="1" x14ac:dyDescent="0.2">
      <c r="A1941" s="84">
        <v>411200</v>
      </c>
      <c r="B1941" s="80" t="s">
        <v>456</v>
      </c>
      <c r="C1941" s="129">
        <v>29000</v>
      </c>
    </row>
    <row r="1942" spans="1:3" s="71" customFormat="1" ht="18.75" customHeight="1" x14ac:dyDescent="0.2">
      <c r="A1942" s="84">
        <v>411400</v>
      </c>
      <c r="B1942" s="80" t="s">
        <v>349</v>
      </c>
      <c r="C1942" s="129">
        <v>16000</v>
      </c>
    </row>
    <row r="1943" spans="1:3" s="71" customFormat="1" ht="18.75" customHeight="1" x14ac:dyDescent="0.2">
      <c r="A1943" s="85">
        <v>412000</v>
      </c>
      <c r="B1943" s="82" t="s">
        <v>449</v>
      </c>
      <c r="C1943" s="130">
        <f>SUM(C1944:C1951)</f>
        <v>122800</v>
      </c>
    </row>
    <row r="1944" spans="1:3" s="71" customFormat="1" ht="18.75" customHeight="1" x14ac:dyDescent="0.2">
      <c r="A1944" s="84">
        <v>412200</v>
      </c>
      <c r="B1944" s="80" t="s">
        <v>457</v>
      </c>
      <c r="C1944" s="129">
        <v>42000</v>
      </c>
    </row>
    <row r="1945" spans="1:3" s="71" customFormat="1" ht="18.75" customHeight="1" x14ac:dyDescent="0.2">
      <c r="A1945" s="84">
        <v>412300</v>
      </c>
      <c r="B1945" s="80" t="s">
        <v>351</v>
      </c>
      <c r="C1945" s="129">
        <v>8300</v>
      </c>
    </row>
    <row r="1946" spans="1:3" s="71" customFormat="1" ht="18.75" customHeight="1" x14ac:dyDescent="0.2">
      <c r="A1946" s="84">
        <v>412500</v>
      </c>
      <c r="B1946" s="80" t="s">
        <v>353</v>
      </c>
      <c r="C1946" s="129">
        <v>3000</v>
      </c>
    </row>
    <row r="1947" spans="1:3" s="71" customFormat="1" ht="18.75" customHeight="1" x14ac:dyDescent="0.2">
      <c r="A1947" s="84">
        <v>412600</v>
      </c>
      <c r="B1947" s="80" t="s">
        <v>458</v>
      </c>
      <c r="C1947" s="129">
        <v>3500</v>
      </c>
    </row>
    <row r="1948" spans="1:3" s="71" customFormat="1" ht="18.75" customHeight="1" x14ac:dyDescent="0.2">
      <c r="A1948" s="84">
        <v>412700</v>
      </c>
      <c r="B1948" s="80" t="s">
        <v>446</v>
      </c>
      <c r="C1948" s="129">
        <v>62000</v>
      </c>
    </row>
    <row r="1949" spans="1:3" s="71" customFormat="1" ht="18.75" customHeight="1" x14ac:dyDescent="0.2">
      <c r="A1949" s="84">
        <v>412900</v>
      </c>
      <c r="B1949" s="80" t="s">
        <v>768</v>
      </c>
      <c r="C1949" s="129">
        <v>0</v>
      </c>
    </row>
    <row r="1950" spans="1:3" s="71" customFormat="1" ht="18.75" customHeight="1" x14ac:dyDescent="0.2">
      <c r="A1950" s="84">
        <v>412900</v>
      </c>
      <c r="B1950" s="124" t="s">
        <v>551</v>
      </c>
      <c r="C1950" s="129">
        <v>0</v>
      </c>
    </row>
    <row r="1951" spans="1:3" s="71" customFormat="1" ht="18.75" customHeight="1" x14ac:dyDescent="0.2">
      <c r="A1951" s="84">
        <v>412900</v>
      </c>
      <c r="B1951" s="80" t="s">
        <v>536</v>
      </c>
      <c r="C1951" s="129">
        <v>4000</v>
      </c>
    </row>
    <row r="1952" spans="1:3" s="83" customFormat="1" ht="18.75" customHeight="1" x14ac:dyDescent="0.2">
      <c r="A1952" s="85">
        <v>510000</v>
      </c>
      <c r="B1952" s="82" t="s">
        <v>401</v>
      </c>
      <c r="C1952" s="130">
        <f t="shared" ref="C1952" si="335">C1953</f>
        <v>30000</v>
      </c>
    </row>
    <row r="1953" spans="1:3" s="83" customFormat="1" ht="18.75" customHeight="1" x14ac:dyDescent="0.2">
      <c r="A1953" s="85">
        <v>511000</v>
      </c>
      <c r="B1953" s="82" t="s">
        <v>402</v>
      </c>
      <c r="C1953" s="130">
        <f>C1954</f>
        <v>30000</v>
      </c>
    </row>
    <row r="1954" spans="1:3" s="71" customFormat="1" ht="18.75" customHeight="1" x14ac:dyDescent="0.2">
      <c r="A1954" s="84">
        <v>511300</v>
      </c>
      <c r="B1954" s="80" t="s">
        <v>405</v>
      </c>
      <c r="C1954" s="129">
        <v>30000</v>
      </c>
    </row>
    <row r="1955" spans="1:3" s="71" customFormat="1" ht="18.75" customHeight="1" x14ac:dyDescent="0.2">
      <c r="A1955" s="132"/>
      <c r="B1955" s="126" t="s">
        <v>470</v>
      </c>
      <c r="C1955" s="131">
        <f>C1938+C1952</f>
        <v>774800</v>
      </c>
    </row>
    <row r="1956" spans="1:3" s="71" customFormat="1" ht="18.75" customHeight="1" x14ac:dyDescent="0.2">
      <c r="A1956" s="133"/>
      <c r="B1956" s="73"/>
      <c r="C1956" s="123"/>
    </row>
    <row r="1957" spans="1:3" s="71" customFormat="1" ht="18.75" customHeight="1" x14ac:dyDescent="0.2">
      <c r="A1957" s="88"/>
      <c r="B1957" s="73"/>
      <c r="C1957" s="129"/>
    </row>
    <row r="1958" spans="1:3" s="71" customFormat="1" ht="18.75" customHeight="1" x14ac:dyDescent="0.2">
      <c r="A1958" s="84" t="s">
        <v>860</v>
      </c>
      <c r="B1958" s="82"/>
      <c r="C1958" s="129"/>
    </row>
    <row r="1959" spans="1:3" s="71" customFormat="1" ht="18.75" customHeight="1" x14ac:dyDescent="0.2">
      <c r="A1959" s="84" t="s">
        <v>485</v>
      </c>
      <c r="B1959" s="82"/>
      <c r="C1959" s="129"/>
    </row>
    <row r="1960" spans="1:3" s="71" customFormat="1" ht="18.75" customHeight="1" x14ac:dyDescent="0.2">
      <c r="A1960" s="84" t="s">
        <v>610</v>
      </c>
      <c r="B1960" s="82"/>
      <c r="C1960" s="129"/>
    </row>
    <row r="1961" spans="1:3" s="71" customFormat="1" ht="18.75" customHeight="1" x14ac:dyDescent="0.2">
      <c r="A1961" s="84" t="s">
        <v>767</v>
      </c>
      <c r="B1961" s="82"/>
      <c r="C1961" s="129"/>
    </row>
    <row r="1962" spans="1:3" s="71" customFormat="1" ht="18.75" customHeight="1" x14ac:dyDescent="0.2">
      <c r="A1962" s="84"/>
      <c r="B1962" s="75"/>
      <c r="C1962" s="123"/>
    </row>
    <row r="1963" spans="1:3" s="71" customFormat="1" ht="18.75" customHeight="1" x14ac:dyDescent="0.2">
      <c r="A1963" s="85">
        <v>410000</v>
      </c>
      <c r="B1963" s="77" t="s">
        <v>346</v>
      </c>
      <c r="C1963" s="130">
        <f t="shared" ref="C1963" si="336">C1964+C1969</f>
        <v>4514700</v>
      </c>
    </row>
    <row r="1964" spans="1:3" s="71" customFormat="1" ht="18.75" customHeight="1" x14ac:dyDescent="0.2">
      <c r="A1964" s="85">
        <v>411000</v>
      </c>
      <c r="B1964" s="77" t="s">
        <v>445</v>
      </c>
      <c r="C1964" s="130">
        <f t="shared" ref="C1964" si="337">SUM(C1965:C1968)</f>
        <v>3841800</v>
      </c>
    </row>
    <row r="1965" spans="1:3" s="71" customFormat="1" ht="18.75" customHeight="1" x14ac:dyDescent="0.2">
      <c r="A1965" s="84">
        <v>411100</v>
      </c>
      <c r="B1965" s="80" t="s">
        <v>347</v>
      </c>
      <c r="C1965" s="129">
        <v>3690000</v>
      </c>
    </row>
    <row r="1966" spans="1:3" s="71" customFormat="1" ht="18.75" customHeight="1" x14ac:dyDescent="0.2">
      <c r="A1966" s="84">
        <v>411200</v>
      </c>
      <c r="B1966" s="80" t="s">
        <v>456</v>
      </c>
      <c r="C1966" s="129">
        <v>109800</v>
      </c>
    </row>
    <row r="1967" spans="1:3" s="71" customFormat="1" ht="18.75" customHeight="1" x14ac:dyDescent="0.2">
      <c r="A1967" s="84">
        <v>411300</v>
      </c>
      <c r="B1967" s="80" t="s">
        <v>348</v>
      </c>
      <c r="C1967" s="129">
        <v>20000</v>
      </c>
    </row>
    <row r="1968" spans="1:3" s="71" customFormat="1" ht="18.75" customHeight="1" x14ac:dyDescent="0.2">
      <c r="A1968" s="84">
        <v>411400</v>
      </c>
      <c r="B1968" s="80" t="s">
        <v>349</v>
      </c>
      <c r="C1968" s="129">
        <v>22000</v>
      </c>
    </row>
    <row r="1969" spans="1:3" s="71" customFormat="1" ht="18.75" customHeight="1" x14ac:dyDescent="0.2">
      <c r="A1969" s="85">
        <v>412000</v>
      </c>
      <c r="B1969" s="82" t="s">
        <v>449</v>
      </c>
      <c r="C1969" s="130">
        <f t="shared" ref="C1969" si="338">SUM(C1970:C1979)</f>
        <v>672900</v>
      </c>
    </row>
    <row r="1970" spans="1:3" s="71" customFormat="1" ht="18.75" customHeight="1" x14ac:dyDescent="0.2">
      <c r="A1970" s="84">
        <v>412200</v>
      </c>
      <c r="B1970" s="80" t="s">
        <v>457</v>
      </c>
      <c r="C1970" s="129">
        <v>173000</v>
      </c>
    </row>
    <row r="1971" spans="1:3" s="71" customFormat="1" ht="18.75" customHeight="1" x14ac:dyDescent="0.2">
      <c r="A1971" s="84">
        <v>412300</v>
      </c>
      <c r="B1971" s="80" t="s">
        <v>351</v>
      </c>
      <c r="C1971" s="129">
        <v>50000</v>
      </c>
    </row>
    <row r="1972" spans="1:3" s="71" customFormat="1" ht="18.75" customHeight="1" x14ac:dyDescent="0.2">
      <c r="A1972" s="84">
        <v>412500</v>
      </c>
      <c r="B1972" s="80" t="s">
        <v>353</v>
      </c>
      <c r="C1972" s="129">
        <v>20000</v>
      </c>
    </row>
    <row r="1973" spans="1:3" s="71" customFormat="1" ht="18.75" customHeight="1" x14ac:dyDescent="0.2">
      <c r="A1973" s="84">
        <v>412600</v>
      </c>
      <c r="B1973" s="80" t="s">
        <v>458</v>
      </c>
      <c r="C1973" s="129">
        <v>15000</v>
      </c>
    </row>
    <row r="1974" spans="1:3" s="71" customFormat="1" ht="18.75" customHeight="1" x14ac:dyDescent="0.2">
      <c r="A1974" s="84">
        <v>412700</v>
      </c>
      <c r="B1974" s="80" t="s">
        <v>446</v>
      </c>
      <c r="C1974" s="129">
        <v>401000</v>
      </c>
    </row>
    <row r="1975" spans="1:3" s="71" customFormat="1" ht="18.75" customHeight="1" x14ac:dyDescent="0.2">
      <c r="A1975" s="84">
        <v>412900</v>
      </c>
      <c r="B1975" s="124" t="s">
        <v>768</v>
      </c>
      <c r="C1975" s="129">
        <v>500</v>
      </c>
    </row>
    <row r="1976" spans="1:3" s="71" customFormat="1" ht="18.75" customHeight="1" x14ac:dyDescent="0.2">
      <c r="A1976" s="84">
        <v>412900</v>
      </c>
      <c r="B1976" s="124" t="s">
        <v>534</v>
      </c>
      <c r="C1976" s="129">
        <v>4200</v>
      </c>
    </row>
    <row r="1977" spans="1:3" s="71" customFormat="1" ht="18.75" customHeight="1" x14ac:dyDescent="0.2">
      <c r="A1977" s="84">
        <v>412900</v>
      </c>
      <c r="B1977" s="124" t="s">
        <v>551</v>
      </c>
      <c r="C1977" s="129">
        <v>1500</v>
      </c>
    </row>
    <row r="1978" spans="1:3" s="71" customFormat="1" ht="18.75" customHeight="1" x14ac:dyDescent="0.2">
      <c r="A1978" s="84">
        <v>412900</v>
      </c>
      <c r="B1978" s="124" t="s">
        <v>552</v>
      </c>
      <c r="C1978" s="129">
        <v>7500</v>
      </c>
    </row>
    <row r="1979" spans="1:3" s="71" customFormat="1" ht="18.75" customHeight="1" x14ac:dyDescent="0.2">
      <c r="A1979" s="84">
        <v>412900</v>
      </c>
      <c r="B1979" s="80" t="s">
        <v>536</v>
      </c>
      <c r="C1979" s="129">
        <v>200</v>
      </c>
    </row>
    <row r="1980" spans="1:3" s="71" customFormat="1" ht="18.75" customHeight="1" x14ac:dyDescent="0.2">
      <c r="A1980" s="85">
        <v>510000</v>
      </c>
      <c r="B1980" s="82" t="s">
        <v>401</v>
      </c>
      <c r="C1980" s="130">
        <f t="shared" ref="C1980" si="339">C1981+C1983</f>
        <v>8000</v>
      </c>
    </row>
    <row r="1981" spans="1:3" s="71" customFormat="1" ht="18.75" customHeight="1" x14ac:dyDescent="0.2">
      <c r="A1981" s="85">
        <v>511000</v>
      </c>
      <c r="B1981" s="82" t="s">
        <v>402</v>
      </c>
      <c r="C1981" s="130">
        <f t="shared" ref="C1981" si="340">SUM(C1982:C1982)</f>
        <v>5000</v>
      </c>
    </row>
    <row r="1982" spans="1:3" s="71" customFormat="1" ht="18.75" customHeight="1" x14ac:dyDescent="0.2">
      <c r="A1982" s="84">
        <v>511300</v>
      </c>
      <c r="B1982" s="80" t="s">
        <v>405</v>
      </c>
      <c r="C1982" s="129">
        <v>5000</v>
      </c>
    </row>
    <row r="1983" spans="1:3" s="83" customFormat="1" ht="18.75" customHeight="1" x14ac:dyDescent="0.2">
      <c r="A1983" s="85">
        <v>516000</v>
      </c>
      <c r="B1983" s="82" t="s">
        <v>410</v>
      </c>
      <c r="C1983" s="130">
        <f t="shared" ref="C1983" si="341">C1984</f>
        <v>3000</v>
      </c>
    </row>
    <row r="1984" spans="1:3" s="71" customFormat="1" ht="18.75" customHeight="1" x14ac:dyDescent="0.2">
      <c r="A1984" s="84">
        <v>516100</v>
      </c>
      <c r="B1984" s="80" t="s">
        <v>410</v>
      </c>
      <c r="C1984" s="129">
        <v>3000</v>
      </c>
    </row>
    <row r="1985" spans="1:3" s="83" customFormat="1" ht="18.75" customHeight="1" x14ac:dyDescent="0.2">
      <c r="A1985" s="85">
        <v>630000</v>
      </c>
      <c r="B1985" s="82" t="s">
        <v>434</v>
      </c>
      <c r="C1985" s="130">
        <f t="shared" ref="C1985" si="342">C1986+C1988</f>
        <v>433000</v>
      </c>
    </row>
    <row r="1986" spans="1:3" s="83" customFormat="1" ht="18.75" customHeight="1" x14ac:dyDescent="0.2">
      <c r="A1986" s="85">
        <v>631000</v>
      </c>
      <c r="B1986" s="82" t="s">
        <v>382</v>
      </c>
      <c r="C1986" s="130">
        <f t="shared" ref="C1986" si="343">C1987</f>
        <v>403000</v>
      </c>
    </row>
    <row r="1987" spans="1:3" s="71" customFormat="1" ht="18.75" customHeight="1" x14ac:dyDescent="0.2">
      <c r="A1987" s="43">
        <v>631900</v>
      </c>
      <c r="B1987" s="80" t="s">
        <v>554</v>
      </c>
      <c r="C1987" s="129">
        <v>403000</v>
      </c>
    </row>
    <row r="1988" spans="1:3" s="83" customFormat="1" ht="18.75" customHeight="1" x14ac:dyDescent="0.2">
      <c r="A1988" s="85">
        <v>638000</v>
      </c>
      <c r="B1988" s="82" t="s">
        <v>383</v>
      </c>
      <c r="C1988" s="130">
        <f t="shared" ref="C1988" si="344">C1989</f>
        <v>30000</v>
      </c>
    </row>
    <row r="1989" spans="1:3" s="71" customFormat="1" ht="18.75" customHeight="1" x14ac:dyDescent="0.2">
      <c r="A1989" s="84">
        <v>638100</v>
      </c>
      <c r="B1989" s="80" t="s">
        <v>438</v>
      </c>
      <c r="C1989" s="129">
        <v>30000</v>
      </c>
    </row>
    <row r="1990" spans="1:3" s="71" customFormat="1" ht="18.75" customHeight="1" x14ac:dyDescent="0.2">
      <c r="A1990" s="132"/>
      <c r="B1990" s="126" t="s">
        <v>470</v>
      </c>
      <c r="C1990" s="131">
        <f t="shared" ref="C1990" si="345">C1963+C1980+C1985</f>
        <v>4955700</v>
      </c>
    </row>
    <row r="1991" spans="1:3" s="71" customFormat="1" ht="18.75" customHeight="1" x14ac:dyDescent="0.2">
      <c r="A1991" s="133"/>
      <c r="B1991" s="73"/>
      <c r="C1991" s="123"/>
    </row>
    <row r="1992" spans="1:3" s="71" customFormat="1" ht="18.75" customHeight="1" x14ac:dyDescent="0.2">
      <c r="A1992" s="88"/>
      <c r="B1992" s="73"/>
      <c r="C1992" s="129"/>
    </row>
    <row r="1993" spans="1:3" s="71" customFormat="1" ht="18.75" customHeight="1" x14ac:dyDescent="0.2">
      <c r="A1993" s="84" t="s">
        <v>861</v>
      </c>
      <c r="B1993" s="82"/>
      <c r="C1993" s="129"/>
    </row>
    <row r="1994" spans="1:3" s="71" customFormat="1" ht="18.75" customHeight="1" x14ac:dyDescent="0.2">
      <c r="A1994" s="84" t="s">
        <v>485</v>
      </c>
      <c r="B1994" s="82"/>
      <c r="C1994" s="129"/>
    </row>
    <row r="1995" spans="1:3" s="71" customFormat="1" ht="18.75" customHeight="1" x14ac:dyDescent="0.2">
      <c r="A1995" s="84" t="s">
        <v>611</v>
      </c>
      <c r="B1995" s="82"/>
      <c r="C1995" s="129"/>
    </row>
    <row r="1996" spans="1:3" s="71" customFormat="1" ht="18.75" customHeight="1" x14ac:dyDescent="0.2">
      <c r="A1996" s="84" t="s">
        <v>767</v>
      </c>
      <c r="B1996" s="82"/>
      <c r="C1996" s="129"/>
    </row>
    <row r="1997" spans="1:3" s="71" customFormat="1" ht="18.75" customHeight="1" x14ac:dyDescent="0.2">
      <c r="A1997" s="84"/>
      <c r="B1997" s="75"/>
      <c r="C1997" s="123"/>
    </row>
    <row r="1998" spans="1:3" s="71" customFormat="1" ht="18.75" customHeight="1" x14ac:dyDescent="0.2">
      <c r="A1998" s="85">
        <v>410000</v>
      </c>
      <c r="B1998" s="77" t="s">
        <v>346</v>
      </c>
      <c r="C1998" s="130">
        <f t="shared" ref="C1998" si="346">C1999+C2004+C2015</f>
        <v>1444300</v>
      </c>
    </row>
    <row r="1999" spans="1:3" s="71" customFormat="1" ht="18.75" customHeight="1" x14ac:dyDescent="0.2">
      <c r="A1999" s="85">
        <v>411000</v>
      </c>
      <c r="B1999" s="77" t="s">
        <v>445</v>
      </c>
      <c r="C1999" s="130">
        <f t="shared" ref="C1999" si="347">SUM(C2000:C2003)</f>
        <v>1229000</v>
      </c>
    </row>
    <row r="2000" spans="1:3" s="71" customFormat="1" ht="18.75" customHeight="1" x14ac:dyDescent="0.2">
      <c r="A2000" s="84">
        <v>411100</v>
      </c>
      <c r="B2000" s="80" t="s">
        <v>347</v>
      </c>
      <c r="C2000" s="129">
        <v>1175000</v>
      </c>
    </row>
    <row r="2001" spans="1:3" s="71" customFormat="1" ht="18.75" customHeight="1" x14ac:dyDescent="0.2">
      <c r="A2001" s="84">
        <v>411200</v>
      </c>
      <c r="B2001" s="80" t="s">
        <v>456</v>
      </c>
      <c r="C2001" s="129">
        <v>32700</v>
      </c>
    </row>
    <row r="2002" spans="1:3" s="71" customFormat="1" ht="18.75" customHeight="1" x14ac:dyDescent="0.2">
      <c r="A2002" s="84">
        <v>411300</v>
      </c>
      <c r="B2002" s="80" t="s">
        <v>348</v>
      </c>
      <c r="C2002" s="129">
        <v>7300</v>
      </c>
    </row>
    <row r="2003" spans="1:3" s="71" customFormat="1" ht="18.75" customHeight="1" x14ac:dyDescent="0.2">
      <c r="A2003" s="84">
        <v>411400</v>
      </c>
      <c r="B2003" s="80" t="s">
        <v>349</v>
      </c>
      <c r="C2003" s="129">
        <v>14000</v>
      </c>
    </row>
    <row r="2004" spans="1:3" s="71" customFormat="1" ht="18.75" customHeight="1" x14ac:dyDescent="0.2">
      <c r="A2004" s="85">
        <v>412000</v>
      </c>
      <c r="B2004" s="82" t="s">
        <v>449</v>
      </c>
      <c r="C2004" s="130">
        <f t="shared" ref="C2004" si="348">SUM(C2005:C2014)</f>
        <v>215000</v>
      </c>
    </row>
    <row r="2005" spans="1:3" s="71" customFormat="1" ht="18.75" customHeight="1" x14ac:dyDescent="0.2">
      <c r="A2005" s="84">
        <v>412200</v>
      </c>
      <c r="B2005" s="80" t="s">
        <v>457</v>
      </c>
      <c r="C2005" s="129">
        <v>40100</v>
      </c>
    </row>
    <row r="2006" spans="1:3" s="71" customFormat="1" ht="18.75" customHeight="1" x14ac:dyDescent="0.2">
      <c r="A2006" s="84">
        <v>412300</v>
      </c>
      <c r="B2006" s="80" t="s">
        <v>351</v>
      </c>
      <c r="C2006" s="129">
        <v>15800</v>
      </c>
    </row>
    <row r="2007" spans="1:3" s="71" customFormat="1" ht="18.75" customHeight="1" x14ac:dyDescent="0.2">
      <c r="A2007" s="84">
        <v>412500</v>
      </c>
      <c r="B2007" s="80" t="s">
        <v>353</v>
      </c>
      <c r="C2007" s="129">
        <v>7100</v>
      </c>
    </row>
    <row r="2008" spans="1:3" s="71" customFormat="1" ht="18.75" customHeight="1" x14ac:dyDescent="0.2">
      <c r="A2008" s="84">
        <v>412600</v>
      </c>
      <c r="B2008" s="80" t="s">
        <v>458</v>
      </c>
      <c r="C2008" s="129">
        <v>4000</v>
      </c>
    </row>
    <row r="2009" spans="1:3" s="71" customFormat="1" ht="18.75" customHeight="1" x14ac:dyDescent="0.2">
      <c r="A2009" s="84">
        <v>412700</v>
      </c>
      <c r="B2009" s="80" t="s">
        <v>446</v>
      </c>
      <c r="C2009" s="129">
        <v>140000</v>
      </c>
    </row>
    <row r="2010" spans="1:3" s="71" customFormat="1" ht="18.75" customHeight="1" x14ac:dyDescent="0.2">
      <c r="A2010" s="84">
        <v>412900</v>
      </c>
      <c r="B2010" s="124" t="s">
        <v>768</v>
      </c>
      <c r="C2010" s="129">
        <v>2000</v>
      </c>
    </row>
    <row r="2011" spans="1:3" s="71" customFormat="1" ht="18.75" customHeight="1" x14ac:dyDescent="0.2">
      <c r="A2011" s="84">
        <v>412900</v>
      </c>
      <c r="B2011" s="124" t="s">
        <v>534</v>
      </c>
      <c r="C2011" s="129">
        <v>1000</v>
      </c>
    </row>
    <row r="2012" spans="1:3" s="71" customFormat="1" ht="18.75" customHeight="1" x14ac:dyDescent="0.2">
      <c r="A2012" s="84">
        <v>412900</v>
      </c>
      <c r="B2012" s="124" t="s">
        <v>551</v>
      </c>
      <c r="C2012" s="129">
        <v>400</v>
      </c>
    </row>
    <row r="2013" spans="1:3" s="71" customFormat="1" ht="18.75" customHeight="1" x14ac:dyDescent="0.2">
      <c r="A2013" s="84">
        <v>412900</v>
      </c>
      <c r="B2013" s="124" t="s">
        <v>552</v>
      </c>
      <c r="C2013" s="129">
        <v>2600</v>
      </c>
    </row>
    <row r="2014" spans="1:3" s="71" customFormat="1" ht="18.75" customHeight="1" x14ac:dyDescent="0.2">
      <c r="A2014" s="84">
        <v>412900</v>
      </c>
      <c r="B2014" s="80" t="s">
        <v>536</v>
      </c>
      <c r="C2014" s="129">
        <v>2000</v>
      </c>
    </row>
    <row r="2015" spans="1:3" s="83" customFormat="1" ht="18.75" customHeight="1" x14ac:dyDescent="0.2">
      <c r="A2015" s="85">
        <v>413000</v>
      </c>
      <c r="B2015" s="82" t="s">
        <v>450</v>
      </c>
      <c r="C2015" s="130">
        <f t="shared" ref="C2015" si="349">C2016</f>
        <v>300</v>
      </c>
    </row>
    <row r="2016" spans="1:3" s="71" customFormat="1" ht="18.75" customHeight="1" x14ac:dyDescent="0.2">
      <c r="A2016" s="84">
        <v>413900</v>
      </c>
      <c r="B2016" s="80" t="s">
        <v>358</v>
      </c>
      <c r="C2016" s="129">
        <v>300</v>
      </c>
    </row>
    <row r="2017" spans="1:3" s="71" customFormat="1" ht="18.75" customHeight="1" x14ac:dyDescent="0.2">
      <c r="A2017" s="85">
        <v>510000</v>
      </c>
      <c r="B2017" s="82" t="s">
        <v>401</v>
      </c>
      <c r="C2017" s="130">
        <f>C2018</f>
        <v>3000</v>
      </c>
    </row>
    <row r="2018" spans="1:3" s="71" customFormat="1" ht="18.75" customHeight="1" x14ac:dyDescent="0.2">
      <c r="A2018" s="85">
        <v>511000</v>
      </c>
      <c r="B2018" s="82" t="s">
        <v>402</v>
      </c>
      <c r="C2018" s="130">
        <f t="shared" ref="C2018" si="350">SUM(C2019:C2019)</f>
        <v>3000</v>
      </c>
    </row>
    <row r="2019" spans="1:3" s="71" customFormat="1" ht="18.75" customHeight="1" x14ac:dyDescent="0.2">
      <c r="A2019" s="84">
        <v>511300</v>
      </c>
      <c r="B2019" s="80" t="s">
        <v>405</v>
      </c>
      <c r="C2019" s="129">
        <v>3000</v>
      </c>
    </row>
    <row r="2020" spans="1:3" s="83" customFormat="1" ht="18.75" customHeight="1" x14ac:dyDescent="0.2">
      <c r="A2020" s="85">
        <v>630000</v>
      </c>
      <c r="B2020" s="82" t="s">
        <v>434</v>
      </c>
      <c r="C2020" s="130">
        <f t="shared" ref="C2020" si="351">C2021+C2023</f>
        <v>49900</v>
      </c>
    </row>
    <row r="2021" spans="1:3" s="83" customFormat="1" ht="18.75" customHeight="1" x14ac:dyDescent="0.2">
      <c r="A2021" s="85">
        <v>631000</v>
      </c>
      <c r="B2021" s="82" t="s">
        <v>382</v>
      </c>
      <c r="C2021" s="130">
        <f t="shared" ref="C2021" si="352">C2022</f>
        <v>47000</v>
      </c>
    </row>
    <row r="2022" spans="1:3" s="71" customFormat="1" ht="18.75" customHeight="1" x14ac:dyDescent="0.2">
      <c r="A2022" s="43">
        <v>631900</v>
      </c>
      <c r="B2022" s="80" t="s">
        <v>554</v>
      </c>
      <c r="C2022" s="129">
        <v>47000</v>
      </c>
    </row>
    <row r="2023" spans="1:3" s="83" customFormat="1" ht="18.75" customHeight="1" x14ac:dyDescent="0.2">
      <c r="A2023" s="85">
        <v>638000</v>
      </c>
      <c r="B2023" s="82" t="s">
        <v>383</v>
      </c>
      <c r="C2023" s="130">
        <f t="shared" ref="C2023" si="353">C2024</f>
        <v>2900</v>
      </c>
    </row>
    <row r="2024" spans="1:3" s="71" customFormat="1" ht="18.75" customHeight="1" x14ac:dyDescent="0.2">
      <c r="A2024" s="84">
        <v>638100</v>
      </c>
      <c r="B2024" s="80" t="s">
        <v>438</v>
      </c>
      <c r="C2024" s="129">
        <v>2900</v>
      </c>
    </row>
    <row r="2025" spans="1:3" s="71" customFormat="1" ht="18.75" customHeight="1" x14ac:dyDescent="0.2">
      <c r="A2025" s="132"/>
      <c r="B2025" s="126" t="s">
        <v>470</v>
      </c>
      <c r="C2025" s="131">
        <f>C1998+C2017+C2020</f>
        <v>1497200</v>
      </c>
    </row>
    <row r="2026" spans="1:3" s="71" customFormat="1" ht="18.75" customHeight="1" x14ac:dyDescent="0.2">
      <c r="A2026" s="133"/>
      <c r="B2026" s="73"/>
      <c r="C2026" s="123"/>
    </row>
    <row r="2027" spans="1:3" s="71" customFormat="1" ht="18.75" customHeight="1" x14ac:dyDescent="0.2">
      <c r="A2027" s="88"/>
      <c r="B2027" s="73"/>
      <c r="C2027" s="129"/>
    </row>
    <row r="2028" spans="1:3" s="71" customFormat="1" ht="18.75" customHeight="1" x14ac:dyDescent="0.2">
      <c r="A2028" s="84" t="s">
        <v>862</v>
      </c>
      <c r="B2028" s="82"/>
      <c r="C2028" s="129"/>
    </row>
    <row r="2029" spans="1:3" s="71" customFormat="1" ht="18.75" customHeight="1" x14ac:dyDescent="0.2">
      <c r="A2029" s="84" t="s">
        <v>485</v>
      </c>
      <c r="B2029" s="82"/>
      <c r="C2029" s="129"/>
    </row>
    <row r="2030" spans="1:3" s="71" customFormat="1" ht="18.75" customHeight="1" x14ac:dyDescent="0.2">
      <c r="A2030" s="84" t="s">
        <v>612</v>
      </c>
      <c r="B2030" s="82"/>
      <c r="C2030" s="129"/>
    </row>
    <row r="2031" spans="1:3" s="71" customFormat="1" ht="18.75" customHeight="1" x14ac:dyDescent="0.2">
      <c r="A2031" s="84" t="s">
        <v>767</v>
      </c>
      <c r="B2031" s="82"/>
      <c r="C2031" s="129"/>
    </row>
    <row r="2032" spans="1:3" s="71" customFormat="1" ht="18.75" customHeight="1" x14ac:dyDescent="0.2">
      <c r="A2032" s="84"/>
      <c r="B2032" s="75"/>
      <c r="C2032" s="123"/>
    </row>
    <row r="2033" spans="1:3" s="71" customFormat="1" ht="18.75" customHeight="1" x14ac:dyDescent="0.2">
      <c r="A2033" s="85">
        <v>410000</v>
      </c>
      <c r="B2033" s="77" t="s">
        <v>346</v>
      </c>
      <c r="C2033" s="130">
        <f>C2034+C2039</f>
        <v>1682300</v>
      </c>
    </row>
    <row r="2034" spans="1:3" s="71" customFormat="1" ht="18.75" customHeight="1" x14ac:dyDescent="0.2">
      <c r="A2034" s="85">
        <v>411000</v>
      </c>
      <c r="B2034" s="77" t="s">
        <v>445</v>
      </c>
      <c r="C2034" s="130">
        <f t="shared" ref="C2034" si="354">SUM(C2035:C2038)</f>
        <v>1336800</v>
      </c>
    </row>
    <row r="2035" spans="1:3" s="71" customFormat="1" ht="18.75" customHeight="1" x14ac:dyDescent="0.2">
      <c r="A2035" s="84">
        <v>411100</v>
      </c>
      <c r="B2035" s="80" t="s">
        <v>347</v>
      </c>
      <c r="C2035" s="129">
        <v>1255000</v>
      </c>
    </row>
    <row r="2036" spans="1:3" s="71" customFormat="1" ht="18.75" customHeight="1" x14ac:dyDescent="0.2">
      <c r="A2036" s="84">
        <v>411200</v>
      </c>
      <c r="B2036" s="80" t="s">
        <v>456</v>
      </c>
      <c r="C2036" s="129">
        <v>31800</v>
      </c>
    </row>
    <row r="2037" spans="1:3" s="71" customFormat="1" ht="18.75" customHeight="1" x14ac:dyDescent="0.2">
      <c r="A2037" s="84">
        <v>411300</v>
      </c>
      <c r="B2037" s="80" t="s">
        <v>348</v>
      </c>
      <c r="C2037" s="129">
        <v>15000</v>
      </c>
    </row>
    <row r="2038" spans="1:3" s="71" customFormat="1" ht="18.75" customHeight="1" x14ac:dyDescent="0.2">
      <c r="A2038" s="84">
        <v>411400</v>
      </c>
      <c r="B2038" s="80" t="s">
        <v>349</v>
      </c>
      <c r="C2038" s="129">
        <v>35000</v>
      </c>
    </row>
    <row r="2039" spans="1:3" s="71" customFormat="1" ht="18.75" customHeight="1" x14ac:dyDescent="0.2">
      <c r="A2039" s="85">
        <v>412000</v>
      </c>
      <c r="B2039" s="82" t="s">
        <v>449</v>
      </c>
      <c r="C2039" s="130">
        <f>SUM(C2040:C2049)</f>
        <v>345500</v>
      </c>
    </row>
    <row r="2040" spans="1:3" s="71" customFormat="1" ht="18.75" customHeight="1" x14ac:dyDescent="0.2">
      <c r="A2040" s="84">
        <v>412200</v>
      </c>
      <c r="B2040" s="80" t="s">
        <v>457</v>
      </c>
      <c r="C2040" s="129">
        <v>104000</v>
      </c>
    </row>
    <row r="2041" spans="1:3" s="71" customFormat="1" ht="18.75" customHeight="1" x14ac:dyDescent="0.2">
      <c r="A2041" s="84">
        <v>412300</v>
      </c>
      <c r="B2041" s="80" t="s">
        <v>351</v>
      </c>
      <c r="C2041" s="129">
        <v>17800</v>
      </c>
    </row>
    <row r="2042" spans="1:3" s="71" customFormat="1" ht="18.75" customHeight="1" x14ac:dyDescent="0.2">
      <c r="A2042" s="84">
        <v>412500</v>
      </c>
      <c r="B2042" s="80" t="s">
        <v>353</v>
      </c>
      <c r="C2042" s="129">
        <v>4000</v>
      </c>
    </row>
    <row r="2043" spans="1:3" s="71" customFormat="1" ht="18.75" customHeight="1" x14ac:dyDescent="0.2">
      <c r="A2043" s="84">
        <v>412600</v>
      </c>
      <c r="B2043" s="80" t="s">
        <v>458</v>
      </c>
      <c r="C2043" s="129">
        <v>2700</v>
      </c>
    </row>
    <row r="2044" spans="1:3" s="71" customFormat="1" ht="18.75" customHeight="1" x14ac:dyDescent="0.2">
      <c r="A2044" s="84">
        <v>412700</v>
      </c>
      <c r="B2044" s="80" t="s">
        <v>446</v>
      </c>
      <c r="C2044" s="129">
        <v>210000</v>
      </c>
    </row>
    <row r="2045" spans="1:3" s="71" customFormat="1" ht="18.75" customHeight="1" x14ac:dyDescent="0.2">
      <c r="A2045" s="84">
        <v>412900</v>
      </c>
      <c r="B2045" s="124" t="s">
        <v>768</v>
      </c>
      <c r="C2045" s="129">
        <v>1000</v>
      </c>
    </row>
    <row r="2046" spans="1:3" s="71" customFormat="1" ht="18.75" customHeight="1" x14ac:dyDescent="0.2">
      <c r="A2046" s="84">
        <v>412900</v>
      </c>
      <c r="B2046" s="124" t="s">
        <v>534</v>
      </c>
      <c r="C2046" s="129">
        <v>1400</v>
      </c>
    </row>
    <row r="2047" spans="1:3" s="71" customFormat="1" ht="18.75" customHeight="1" x14ac:dyDescent="0.2">
      <c r="A2047" s="84">
        <v>412900</v>
      </c>
      <c r="B2047" s="124" t="s">
        <v>551</v>
      </c>
      <c r="C2047" s="129">
        <v>300</v>
      </c>
    </row>
    <row r="2048" spans="1:3" s="71" customFormat="1" ht="18.75" customHeight="1" x14ac:dyDescent="0.2">
      <c r="A2048" s="84">
        <v>412900</v>
      </c>
      <c r="B2048" s="124" t="s">
        <v>552</v>
      </c>
      <c r="C2048" s="129">
        <v>2700</v>
      </c>
    </row>
    <row r="2049" spans="1:3" s="71" customFormat="1" ht="18.75" customHeight="1" x14ac:dyDescent="0.2">
      <c r="A2049" s="84">
        <v>412900</v>
      </c>
      <c r="B2049" s="80" t="s">
        <v>536</v>
      </c>
      <c r="C2049" s="129">
        <v>1600</v>
      </c>
    </row>
    <row r="2050" spans="1:3" s="71" customFormat="1" ht="18.75" customHeight="1" x14ac:dyDescent="0.2">
      <c r="A2050" s="85">
        <v>510000</v>
      </c>
      <c r="B2050" s="82" t="s">
        <v>401</v>
      </c>
      <c r="C2050" s="130">
        <f>C2051</f>
        <v>0</v>
      </c>
    </row>
    <row r="2051" spans="1:3" s="71" customFormat="1" ht="18.75" customHeight="1" x14ac:dyDescent="0.2">
      <c r="A2051" s="85">
        <v>511000</v>
      </c>
      <c r="B2051" s="82" t="s">
        <v>402</v>
      </c>
      <c r="C2051" s="130">
        <f t="shared" ref="C2051" si="355">SUM(C2052:C2052)</f>
        <v>0</v>
      </c>
    </row>
    <row r="2052" spans="1:3" s="71" customFormat="1" ht="18.75" customHeight="1" x14ac:dyDescent="0.2">
      <c r="A2052" s="84">
        <v>511300</v>
      </c>
      <c r="B2052" s="80" t="s">
        <v>405</v>
      </c>
      <c r="C2052" s="129">
        <v>0</v>
      </c>
    </row>
    <row r="2053" spans="1:3" s="83" customFormat="1" ht="18.75" customHeight="1" x14ac:dyDescent="0.2">
      <c r="A2053" s="85">
        <v>630000</v>
      </c>
      <c r="B2053" s="82" t="s">
        <v>434</v>
      </c>
      <c r="C2053" s="130">
        <f t="shared" ref="C2053" si="356">C2054+C2056</f>
        <v>823000</v>
      </c>
    </row>
    <row r="2054" spans="1:3" s="83" customFormat="1" ht="18.75" customHeight="1" x14ac:dyDescent="0.2">
      <c r="A2054" s="85">
        <v>631000</v>
      </c>
      <c r="B2054" s="82" t="s">
        <v>382</v>
      </c>
      <c r="C2054" s="130">
        <f t="shared" ref="C2054" si="357">C2055</f>
        <v>812000</v>
      </c>
    </row>
    <row r="2055" spans="1:3" s="71" customFormat="1" ht="18.75" customHeight="1" x14ac:dyDescent="0.2">
      <c r="A2055" s="43">
        <v>631900</v>
      </c>
      <c r="B2055" s="80" t="s">
        <v>554</v>
      </c>
      <c r="C2055" s="129">
        <v>812000</v>
      </c>
    </row>
    <row r="2056" spans="1:3" s="83" customFormat="1" ht="18.75" customHeight="1" x14ac:dyDescent="0.2">
      <c r="A2056" s="85">
        <v>638000</v>
      </c>
      <c r="B2056" s="82" t="s">
        <v>383</v>
      </c>
      <c r="C2056" s="130">
        <f t="shared" ref="C2056" si="358">C2057</f>
        <v>11000</v>
      </c>
    </row>
    <row r="2057" spans="1:3" s="71" customFormat="1" ht="18.75" customHeight="1" x14ac:dyDescent="0.2">
      <c r="A2057" s="84">
        <v>638100</v>
      </c>
      <c r="B2057" s="80" t="s">
        <v>438</v>
      </c>
      <c r="C2057" s="129">
        <v>11000</v>
      </c>
    </row>
    <row r="2058" spans="1:3" s="71" customFormat="1" ht="18.75" customHeight="1" x14ac:dyDescent="0.2">
      <c r="A2058" s="132"/>
      <c r="B2058" s="126" t="s">
        <v>470</v>
      </c>
      <c r="C2058" s="131">
        <f>C2033+C2050+C2053</f>
        <v>2505300</v>
      </c>
    </row>
    <row r="2059" spans="1:3" s="71" customFormat="1" ht="18.75" customHeight="1" x14ac:dyDescent="0.2">
      <c r="A2059" s="133"/>
      <c r="B2059" s="73"/>
      <c r="C2059" s="123"/>
    </row>
    <row r="2060" spans="1:3" s="71" customFormat="1" ht="18.75" customHeight="1" x14ac:dyDescent="0.2">
      <c r="A2060" s="88"/>
      <c r="B2060" s="73"/>
      <c r="C2060" s="129"/>
    </row>
    <row r="2061" spans="1:3" s="71" customFormat="1" ht="18.75" customHeight="1" x14ac:dyDescent="0.2">
      <c r="A2061" s="84" t="s">
        <v>863</v>
      </c>
      <c r="B2061" s="82"/>
      <c r="C2061" s="129"/>
    </row>
    <row r="2062" spans="1:3" s="71" customFormat="1" ht="18.75" customHeight="1" x14ac:dyDescent="0.2">
      <c r="A2062" s="84" t="s">
        <v>485</v>
      </c>
      <c r="B2062" s="82"/>
      <c r="C2062" s="129"/>
    </row>
    <row r="2063" spans="1:3" s="71" customFormat="1" ht="18.75" customHeight="1" x14ac:dyDescent="0.2">
      <c r="A2063" s="84" t="s">
        <v>613</v>
      </c>
      <c r="B2063" s="82"/>
      <c r="C2063" s="129"/>
    </row>
    <row r="2064" spans="1:3" s="71" customFormat="1" ht="18.75" customHeight="1" x14ac:dyDescent="0.2">
      <c r="A2064" s="84" t="s">
        <v>767</v>
      </c>
      <c r="B2064" s="82"/>
      <c r="C2064" s="129"/>
    </row>
    <row r="2065" spans="1:3" s="71" customFormat="1" ht="18.75" customHeight="1" x14ac:dyDescent="0.2">
      <c r="A2065" s="84"/>
      <c r="B2065" s="75"/>
      <c r="C2065" s="123"/>
    </row>
    <row r="2066" spans="1:3" s="71" customFormat="1" ht="18.75" customHeight="1" x14ac:dyDescent="0.2">
      <c r="A2066" s="85">
        <v>410000</v>
      </c>
      <c r="B2066" s="77" t="s">
        <v>346</v>
      </c>
      <c r="C2066" s="130">
        <f t="shared" ref="C2066" si="359">C2067+C2072</f>
        <v>1139700</v>
      </c>
    </row>
    <row r="2067" spans="1:3" s="71" customFormat="1" ht="18.75" customHeight="1" x14ac:dyDescent="0.2">
      <c r="A2067" s="85">
        <v>411000</v>
      </c>
      <c r="B2067" s="77" t="s">
        <v>445</v>
      </c>
      <c r="C2067" s="130">
        <f t="shared" ref="C2067" si="360">SUM(C2068:C2071)</f>
        <v>930800</v>
      </c>
    </row>
    <row r="2068" spans="1:3" s="71" customFormat="1" ht="18.75" customHeight="1" x14ac:dyDescent="0.2">
      <c r="A2068" s="84">
        <v>411100</v>
      </c>
      <c r="B2068" s="80" t="s">
        <v>347</v>
      </c>
      <c r="C2068" s="129">
        <v>877000</v>
      </c>
    </row>
    <row r="2069" spans="1:3" s="71" customFormat="1" ht="18.75" customHeight="1" x14ac:dyDescent="0.2">
      <c r="A2069" s="84">
        <v>411200</v>
      </c>
      <c r="B2069" s="80" t="s">
        <v>456</v>
      </c>
      <c r="C2069" s="129">
        <v>40100</v>
      </c>
    </row>
    <row r="2070" spans="1:3" s="71" customFormat="1" ht="18.75" customHeight="1" x14ac:dyDescent="0.2">
      <c r="A2070" s="84">
        <v>411300</v>
      </c>
      <c r="B2070" s="80" t="s">
        <v>348</v>
      </c>
      <c r="C2070" s="129">
        <v>4200</v>
      </c>
    </row>
    <row r="2071" spans="1:3" s="71" customFormat="1" ht="18.75" customHeight="1" x14ac:dyDescent="0.2">
      <c r="A2071" s="84">
        <v>411400</v>
      </c>
      <c r="B2071" s="80" t="s">
        <v>349</v>
      </c>
      <c r="C2071" s="129">
        <v>9500</v>
      </c>
    </row>
    <row r="2072" spans="1:3" s="71" customFormat="1" ht="18.75" customHeight="1" x14ac:dyDescent="0.2">
      <c r="A2072" s="85">
        <v>412000</v>
      </c>
      <c r="B2072" s="82" t="s">
        <v>449</v>
      </c>
      <c r="C2072" s="130">
        <f>SUM(C2073:C2081)</f>
        <v>208900</v>
      </c>
    </row>
    <row r="2073" spans="1:3" s="71" customFormat="1" ht="18.75" customHeight="1" x14ac:dyDescent="0.2">
      <c r="A2073" s="84">
        <v>412200</v>
      </c>
      <c r="B2073" s="80" t="s">
        <v>457</v>
      </c>
      <c r="C2073" s="129">
        <v>104900</v>
      </c>
    </row>
    <row r="2074" spans="1:3" s="71" customFormat="1" ht="18.75" customHeight="1" x14ac:dyDescent="0.2">
      <c r="A2074" s="84">
        <v>412300</v>
      </c>
      <c r="B2074" s="80" t="s">
        <v>351</v>
      </c>
      <c r="C2074" s="129">
        <v>12300</v>
      </c>
    </row>
    <row r="2075" spans="1:3" s="71" customFormat="1" ht="18.75" customHeight="1" x14ac:dyDescent="0.2">
      <c r="A2075" s="84">
        <v>412500</v>
      </c>
      <c r="B2075" s="80" t="s">
        <v>353</v>
      </c>
      <c r="C2075" s="129">
        <v>10900</v>
      </c>
    </row>
    <row r="2076" spans="1:3" s="71" customFormat="1" ht="18.75" customHeight="1" x14ac:dyDescent="0.2">
      <c r="A2076" s="84">
        <v>412600</v>
      </c>
      <c r="B2076" s="80" t="s">
        <v>458</v>
      </c>
      <c r="C2076" s="129">
        <v>6000</v>
      </c>
    </row>
    <row r="2077" spans="1:3" s="71" customFormat="1" ht="18.75" customHeight="1" x14ac:dyDescent="0.2">
      <c r="A2077" s="84">
        <v>412700</v>
      </c>
      <c r="B2077" s="80" t="s">
        <v>446</v>
      </c>
      <c r="C2077" s="129">
        <v>71100</v>
      </c>
    </row>
    <row r="2078" spans="1:3" s="71" customFormat="1" ht="18.75" customHeight="1" x14ac:dyDescent="0.2">
      <c r="A2078" s="84">
        <v>412900</v>
      </c>
      <c r="B2078" s="80" t="s">
        <v>768</v>
      </c>
      <c r="C2078" s="129">
        <v>900</v>
      </c>
    </row>
    <row r="2079" spans="1:3" s="71" customFormat="1" ht="18.75" customHeight="1" x14ac:dyDescent="0.2">
      <c r="A2079" s="84">
        <v>412900</v>
      </c>
      <c r="B2079" s="80" t="s">
        <v>550</v>
      </c>
      <c r="C2079" s="129">
        <v>500</v>
      </c>
    </row>
    <row r="2080" spans="1:3" s="71" customFormat="1" ht="18.75" customHeight="1" x14ac:dyDescent="0.2">
      <c r="A2080" s="84">
        <v>412900</v>
      </c>
      <c r="B2080" s="124" t="s">
        <v>551</v>
      </c>
      <c r="C2080" s="129">
        <v>300</v>
      </c>
    </row>
    <row r="2081" spans="1:3" s="71" customFormat="1" ht="18.75" customHeight="1" x14ac:dyDescent="0.2">
      <c r="A2081" s="84">
        <v>412900</v>
      </c>
      <c r="B2081" s="124" t="s">
        <v>552</v>
      </c>
      <c r="C2081" s="129">
        <v>2000</v>
      </c>
    </row>
    <row r="2082" spans="1:3" s="83" customFormat="1" ht="18.75" customHeight="1" x14ac:dyDescent="0.2">
      <c r="A2082" s="85">
        <v>510000</v>
      </c>
      <c r="B2082" s="82" t="s">
        <v>401</v>
      </c>
      <c r="C2082" s="130">
        <f t="shared" ref="C2082" si="361">C2083</f>
        <v>0</v>
      </c>
    </row>
    <row r="2083" spans="1:3" s="83" customFormat="1" ht="18.75" customHeight="1" x14ac:dyDescent="0.2">
      <c r="A2083" s="85">
        <v>511000</v>
      </c>
      <c r="B2083" s="82" t="s">
        <v>402</v>
      </c>
      <c r="C2083" s="130">
        <f t="shared" ref="C2083" si="362">C2084</f>
        <v>0</v>
      </c>
    </row>
    <row r="2084" spans="1:3" s="71" customFormat="1" ht="18.75" customHeight="1" x14ac:dyDescent="0.2">
      <c r="A2084" s="84">
        <v>511300</v>
      </c>
      <c r="B2084" s="80" t="s">
        <v>405</v>
      </c>
      <c r="C2084" s="129">
        <v>0</v>
      </c>
    </row>
    <row r="2085" spans="1:3" s="83" customFormat="1" ht="18.75" customHeight="1" x14ac:dyDescent="0.2">
      <c r="A2085" s="85">
        <v>630000</v>
      </c>
      <c r="B2085" s="82" t="s">
        <v>434</v>
      </c>
      <c r="C2085" s="130">
        <f>C2086</f>
        <v>207000</v>
      </c>
    </row>
    <row r="2086" spans="1:3" s="83" customFormat="1" ht="18.75" customHeight="1" x14ac:dyDescent="0.2">
      <c r="A2086" s="85">
        <v>631000</v>
      </c>
      <c r="B2086" s="82" t="s">
        <v>382</v>
      </c>
      <c r="C2086" s="130">
        <f t="shared" ref="C2086" si="363">C2087</f>
        <v>207000</v>
      </c>
    </row>
    <row r="2087" spans="1:3" s="71" customFormat="1" ht="18.75" customHeight="1" x14ac:dyDescent="0.2">
      <c r="A2087" s="43">
        <v>631900</v>
      </c>
      <c r="B2087" s="80" t="s">
        <v>554</v>
      </c>
      <c r="C2087" s="129">
        <v>207000</v>
      </c>
    </row>
    <row r="2088" spans="1:3" s="71" customFormat="1" ht="18.75" customHeight="1" x14ac:dyDescent="0.2">
      <c r="A2088" s="132"/>
      <c r="B2088" s="126" t="s">
        <v>470</v>
      </c>
      <c r="C2088" s="131">
        <f>C2066+C2082+C2085</f>
        <v>1346700</v>
      </c>
    </row>
    <row r="2089" spans="1:3" s="71" customFormat="1" ht="18.75" customHeight="1" x14ac:dyDescent="0.2">
      <c r="A2089" s="133"/>
      <c r="B2089" s="73"/>
      <c r="C2089" s="123"/>
    </row>
    <row r="2090" spans="1:3" s="71" customFormat="1" ht="18.75" customHeight="1" x14ac:dyDescent="0.2">
      <c r="A2090" s="88"/>
      <c r="B2090" s="73"/>
      <c r="C2090" s="129"/>
    </row>
    <row r="2091" spans="1:3" s="71" customFormat="1" ht="18.75" customHeight="1" x14ac:dyDescent="0.2">
      <c r="A2091" s="84" t="s">
        <v>864</v>
      </c>
      <c r="B2091" s="82"/>
      <c r="C2091" s="129"/>
    </row>
    <row r="2092" spans="1:3" s="71" customFormat="1" ht="18.75" customHeight="1" x14ac:dyDescent="0.2">
      <c r="A2092" s="84" t="s">
        <v>485</v>
      </c>
      <c r="B2092" s="82"/>
      <c r="C2092" s="129"/>
    </row>
    <row r="2093" spans="1:3" s="71" customFormat="1" ht="18.75" customHeight="1" x14ac:dyDescent="0.2">
      <c r="A2093" s="84" t="s">
        <v>614</v>
      </c>
      <c r="B2093" s="82"/>
      <c r="C2093" s="129"/>
    </row>
    <row r="2094" spans="1:3" s="71" customFormat="1" ht="18.75" customHeight="1" x14ac:dyDescent="0.2">
      <c r="A2094" s="84" t="s">
        <v>767</v>
      </c>
      <c r="B2094" s="82"/>
      <c r="C2094" s="129"/>
    </row>
    <row r="2095" spans="1:3" s="71" customFormat="1" ht="18.75" customHeight="1" x14ac:dyDescent="0.2">
      <c r="A2095" s="84"/>
      <c r="B2095" s="75"/>
      <c r="C2095" s="123"/>
    </row>
    <row r="2096" spans="1:3" s="71" customFormat="1" ht="18.75" customHeight="1" x14ac:dyDescent="0.2">
      <c r="A2096" s="85">
        <v>410000</v>
      </c>
      <c r="B2096" s="77" t="s">
        <v>346</v>
      </c>
      <c r="C2096" s="130">
        <f>C2097+C2101</f>
        <v>867800</v>
      </c>
    </row>
    <row r="2097" spans="1:3" s="71" customFormat="1" ht="18.75" customHeight="1" x14ac:dyDescent="0.2">
      <c r="A2097" s="85">
        <v>411000</v>
      </c>
      <c r="B2097" s="77" t="s">
        <v>445</v>
      </c>
      <c r="C2097" s="130">
        <f>SUM(C2098:C2100)</f>
        <v>680600</v>
      </c>
    </row>
    <row r="2098" spans="1:3" s="71" customFormat="1" ht="18.75" customHeight="1" x14ac:dyDescent="0.2">
      <c r="A2098" s="84">
        <v>411100</v>
      </c>
      <c r="B2098" s="80" t="s">
        <v>347</v>
      </c>
      <c r="C2098" s="129">
        <v>657000</v>
      </c>
    </row>
    <row r="2099" spans="1:3" s="71" customFormat="1" ht="18.75" customHeight="1" x14ac:dyDescent="0.2">
      <c r="A2099" s="84">
        <v>411200</v>
      </c>
      <c r="B2099" s="80" t="s">
        <v>456</v>
      </c>
      <c r="C2099" s="129">
        <v>18600</v>
      </c>
    </row>
    <row r="2100" spans="1:3" s="71" customFormat="1" ht="18.75" customHeight="1" x14ac:dyDescent="0.2">
      <c r="A2100" s="84">
        <v>411400</v>
      </c>
      <c r="B2100" s="80" t="s">
        <v>349</v>
      </c>
      <c r="C2100" s="129">
        <v>5000</v>
      </c>
    </row>
    <row r="2101" spans="1:3" s="71" customFormat="1" ht="18.75" customHeight="1" x14ac:dyDescent="0.2">
      <c r="A2101" s="85">
        <v>412000</v>
      </c>
      <c r="B2101" s="82" t="s">
        <v>449</v>
      </c>
      <c r="C2101" s="130">
        <f>SUM(C2102:C2110)</f>
        <v>187200</v>
      </c>
    </row>
    <row r="2102" spans="1:3" s="71" customFormat="1" ht="18.75" customHeight="1" x14ac:dyDescent="0.2">
      <c r="A2102" s="84">
        <v>412200</v>
      </c>
      <c r="B2102" s="80" t="s">
        <v>457</v>
      </c>
      <c r="C2102" s="129">
        <v>48000</v>
      </c>
    </row>
    <row r="2103" spans="1:3" s="71" customFormat="1" ht="18.75" customHeight="1" x14ac:dyDescent="0.2">
      <c r="A2103" s="84">
        <v>412300</v>
      </c>
      <c r="B2103" s="80" t="s">
        <v>351</v>
      </c>
      <c r="C2103" s="129">
        <v>11000</v>
      </c>
    </row>
    <row r="2104" spans="1:3" s="71" customFormat="1" ht="18.75" customHeight="1" x14ac:dyDescent="0.2">
      <c r="A2104" s="84">
        <v>412400</v>
      </c>
      <c r="B2104" s="80" t="s">
        <v>352</v>
      </c>
      <c r="C2104" s="129">
        <v>0</v>
      </c>
    </row>
    <row r="2105" spans="1:3" s="71" customFormat="1" ht="18.75" customHeight="1" x14ac:dyDescent="0.2">
      <c r="A2105" s="84">
        <v>412500</v>
      </c>
      <c r="B2105" s="80" t="s">
        <v>353</v>
      </c>
      <c r="C2105" s="129">
        <v>6000</v>
      </c>
    </row>
    <row r="2106" spans="1:3" s="71" customFormat="1" ht="18.75" customHeight="1" x14ac:dyDescent="0.2">
      <c r="A2106" s="84">
        <v>412600</v>
      </c>
      <c r="B2106" s="80" t="s">
        <v>458</v>
      </c>
      <c r="C2106" s="129">
        <v>7000</v>
      </c>
    </row>
    <row r="2107" spans="1:3" s="71" customFormat="1" ht="18.75" customHeight="1" x14ac:dyDescent="0.2">
      <c r="A2107" s="84">
        <v>412700</v>
      </c>
      <c r="B2107" s="80" t="s">
        <v>446</v>
      </c>
      <c r="C2107" s="129">
        <v>110000</v>
      </c>
    </row>
    <row r="2108" spans="1:3" s="71" customFormat="1" ht="18.75" customHeight="1" x14ac:dyDescent="0.2">
      <c r="A2108" s="84">
        <v>412900</v>
      </c>
      <c r="B2108" s="124" t="s">
        <v>534</v>
      </c>
      <c r="C2108" s="129">
        <v>3000</v>
      </c>
    </row>
    <row r="2109" spans="1:3" s="71" customFormat="1" ht="18.75" customHeight="1" x14ac:dyDescent="0.2">
      <c r="A2109" s="84">
        <v>412900</v>
      </c>
      <c r="B2109" s="124" t="s">
        <v>551</v>
      </c>
      <c r="C2109" s="129">
        <v>200</v>
      </c>
    </row>
    <row r="2110" spans="1:3" s="71" customFormat="1" ht="18.75" customHeight="1" x14ac:dyDescent="0.2">
      <c r="A2110" s="84">
        <v>412900</v>
      </c>
      <c r="B2110" s="124" t="s">
        <v>552</v>
      </c>
      <c r="C2110" s="129">
        <v>2000</v>
      </c>
    </row>
    <row r="2111" spans="1:3" s="83" customFormat="1" ht="18.75" customHeight="1" x14ac:dyDescent="0.2">
      <c r="A2111" s="85">
        <v>510000</v>
      </c>
      <c r="B2111" s="82" t="s">
        <v>401</v>
      </c>
      <c r="C2111" s="130">
        <f t="shared" ref="C2111:C2112" si="364">C2112</f>
        <v>100000</v>
      </c>
    </row>
    <row r="2112" spans="1:3" s="83" customFormat="1" ht="18.75" customHeight="1" x14ac:dyDescent="0.2">
      <c r="A2112" s="85">
        <v>511000</v>
      </c>
      <c r="B2112" s="82" t="s">
        <v>402</v>
      </c>
      <c r="C2112" s="130">
        <f t="shared" si="364"/>
        <v>100000</v>
      </c>
    </row>
    <row r="2113" spans="1:3" s="71" customFormat="1" ht="18.75" customHeight="1" x14ac:dyDescent="0.2">
      <c r="A2113" s="84">
        <v>511300</v>
      </c>
      <c r="B2113" s="80" t="s">
        <v>405</v>
      </c>
      <c r="C2113" s="129">
        <v>100000</v>
      </c>
    </row>
    <row r="2114" spans="1:3" s="83" customFormat="1" ht="18.75" customHeight="1" x14ac:dyDescent="0.2">
      <c r="A2114" s="85">
        <v>630000</v>
      </c>
      <c r="B2114" s="82" t="s">
        <v>434</v>
      </c>
      <c r="C2114" s="130">
        <f>C2115</f>
        <v>170000</v>
      </c>
    </row>
    <row r="2115" spans="1:3" s="83" customFormat="1" ht="18.75" customHeight="1" x14ac:dyDescent="0.2">
      <c r="A2115" s="85">
        <v>631000</v>
      </c>
      <c r="B2115" s="82" t="s">
        <v>382</v>
      </c>
      <c r="C2115" s="130">
        <f t="shared" ref="C2115" si="365">C2116</f>
        <v>170000</v>
      </c>
    </row>
    <row r="2116" spans="1:3" s="71" customFormat="1" ht="18.75" customHeight="1" x14ac:dyDescent="0.2">
      <c r="A2116" s="43">
        <v>631900</v>
      </c>
      <c r="B2116" s="80" t="s">
        <v>554</v>
      </c>
      <c r="C2116" s="129">
        <v>170000</v>
      </c>
    </row>
    <row r="2117" spans="1:3" s="71" customFormat="1" ht="18.75" customHeight="1" x14ac:dyDescent="0.2">
      <c r="A2117" s="132"/>
      <c r="B2117" s="126" t="s">
        <v>470</v>
      </c>
      <c r="C2117" s="131">
        <f>C2096+C2111+C2114</f>
        <v>1137800</v>
      </c>
    </row>
    <row r="2118" spans="1:3" s="71" customFormat="1" ht="18.75" customHeight="1" x14ac:dyDescent="0.2">
      <c r="A2118" s="94"/>
      <c r="B2118" s="80"/>
      <c r="C2118" s="129"/>
    </row>
    <row r="2119" spans="1:3" s="71" customFormat="1" ht="18.75" customHeight="1" x14ac:dyDescent="0.2">
      <c r="A2119" s="88"/>
      <c r="B2119" s="73"/>
      <c r="C2119" s="129"/>
    </row>
    <row r="2120" spans="1:3" s="71" customFormat="1" ht="18.75" customHeight="1" x14ac:dyDescent="0.2">
      <c r="A2120" s="84" t="s">
        <v>865</v>
      </c>
      <c r="B2120" s="82"/>
      <c r="C2120" s="129"/>
    </row>
    <row r="2121" spans="1:3" s="71" customFormat="1" ht="18.75" customHeight="1" x14ac:dyDescent="0.2">
      <c r="A2121" s="84" t="s">
        <v>485</v>
      </c>
      <c r="B2121" s="82"/>
      <c r="C2121" s="129"/>
    </row>
    <row r="2122" spans="1:3" s="71" customFormat="1" ht="18.75" customHeight="1" x14ac:dyDescent="0.2">
      <c r="A2122" s="84" t="s">
        <v>615</v>
      </c>
      <c r="B2122" s="82"/>
      <c r="C2122" s="129"/>
    </row>
    <row r="2123" spans="1:3" s="71" customFormat="1" ht="18.75" customHeight="1" x14ac:dyDescent="0.2">
      <c r="A2123" s="84" t="s">
        <v>767</v>
      </c>
      <c r="B2123" s="82"/>
      <c r="C2123" s="129"/>
    </row>
    <row r="2124" spans="1:3" s="71" customFormat="1" ht="18.75" customHeight="1" x14ac:dyDescent="0.2">
      <c r="A2124" s="84"/>
      <c r="B2124" s="75"/>
      <c r="C2124" s="123"/>
    </row>
    <row r="2125" spans="1:3" s="71" customFormat="1" ht="18.75" customHeight="1" x14ac:dyDescent="0.2">
      <c r="A2125" s="85">
        <v>410000</v>
      </c>
      <c r="B2125" s="77" t="s">
        <v>346</v>
      </c>
      <c r="C2125" s="130">
        <f t="shared" ref="C2125" si="366">C2126+C2131+C2143</f>
        <v>6259700</v>
      </c>
    </row>
    <row r="2126" spans="1:3" s="71" customFormat="1" ht="18.75" customHeight="1" x14ac:dyDescent="0.2">
      <c r="A2126" s="85">
        <v>411000</v>
      </c>
      <c r="B2126" s="77" t="s">
        <v>445</v>
      </c>
      <c r="C2126" s="130">
        <f t="shared" ref="C2126" si="367">SUM(C2127:C2130)</f>
        <v>5376200</v>
      </c>
    </row>
    <row r="2127" spans="1:3" s="71" customFormat="1" ht="18.75" customHeight="1" x14ac:dyDescent="0.2">
      <c r="A2127" s="84">
        <v>411100</v>
      </c>
      <c r="B2127" s="80" t="s">
        <v>347</v>
      </c>
      <c r="C2127" s="129">
        <v>5135000</v>
      </c>
    </row>
    <row r="2128" spans="1:3" s="71" customFormat="1" ht="18.75" customHeight="1" x14ac:dyDescent="0.2">
      <c r="A2128" s="84">
        <v>411200</v>
      </c>
      <c r="B2128" s="80" t="s">
        <v>456</v>
      </c>
      <c r="C2128" s="129">
        <v>130000</v>
      </c>
    </row>
    <row r="2129" spans="1:3" s="71" customFormat="1" ht="18.75" customHeight="1" x14ac:dyDescent="0.2">
      <c r="A2129" s="84">
        <v>411300</v>
      </c>
      <c r="B2129" s="80" t="s">
        <v>348</v>
      </c>
      <c r="C2129" s="129">
        <v>48000</v>
      </c>
    </row>
    <row r="2130" spans="1:3" s="71" customFormat="1" ht="18.75" customHeight="1" x14ac:dyDescent="0.2">
      <c r="A2130" s="84">
        <v>411400</v>
      </c>
      <c r="B2130" s="80" t="s">
        <v>349</v>
      </c>
      <c r="C2130" s="129">
        <v>63200</v>
      </c>
    </row>
    <row r="2131" spans="1:3" s="71" customFormat="1" ht="18.75" customHeight="1" x14ac:dyDescent="0.2">
      <c r="A2131" s="85">
        <v>412000</v>
      </c>
      <c r="B2131" s="82" t="s">
        <v>449</v>
      </c>
      <c r="C2131" s="130">
        <f t="shared" ref="C2131" si="368">SUM(C2132:C2142)</f>
        <v>854500</v>
      </c>
    </row>
    <row r="2132" spans="1:3" s="71" customFormat="1" ht="18.75" customHeight="1" x14ac:dyDescent="0.2">
      <c r="A2132" s="84">
        <v>412200</v>
      </c>
      <c r="B2132" s="80" t="s">
        <v>457</v>
      </c>
      <c r="C2132" s="129">
        <v>420000</v>
      </c>
    </row>
    <row r="2133" spans="1:3" s="71" customFormat="1" ht="18.75" customHeight="1" x14ac:dyDescent="0.2">
      <c r="A2133" s="84">
        <v>412300</v>
      </c>
      <c r="B2133" s="80" t="s">
        <v>351</v>
      </c>
      <c r="C2133" s="129">
        <v>84000</v>
      </c>
    </row>
    <row r="2134" spans="1:3" s="71" customFormat="1" ht="18.75" customHeight="1" x14ac:dyDescent="0.2">
      <c r="A2134" s="84">
        <v>412400</v>
      </c>
      <c r="B2134" s="80" t="s">
        <v>352</v>
      </c>
      <c r="C2134" s="129">
        <v>57000</v>
      </c>
    </row>
    <row r="2135" spans="1:3" s="71" customFormat="1" ht="18.75" customHeight="1" x14ac:dyDescent="0.2">
      <c r="A2135" s="84">
        <v>412500</v>
      </c>
      <c r="B2135" s="80" t="s">
        <v>353</v>
      </c>
      <c r="C2135" s="129">
        <v>50000</v>
      </c>
    </row>
    <row r="2136" spans="1:3" s="71" customFormat="1" ht="18.75" customHeight="1" x14ac:dyDescent="0.2">
      <c r="A2136" s="84">
        <v>412600</v>
      </c>
      <c r="B2136" s="80" t="s">
        <v>458</v>
      </c>
      <c r="C2136" s="129">
        <v>40000</v>
      </c>
    </row>
    <row r="2137" spans="1:3" s="71" customFormat="1" ht="18.75" customHeight="1" x14ac:dyDescent="0.2">
      <c r="A2137" s="84">
        <v>412700</v>
      </c>
      <c r="B2137" s="80" t="s">
        <v>446</v>
      </c>
      <c r="C2137" s="129">
        <v>150000</v>
      </c>
    </row>
    <row r="2138" spans="1:3" s="71" customFormat="1" ht="18.75" customHeight="1" x14ac:dyDescent="0.2">
      <c r="A2138" s="84">
        <v>412900</v>
      </c>
      <c r="B2138" s="124" t="s">
        <v>768</v>
      </c>
      <c r="C2138" s="129">
        <v>1000</v>
      </c>
    </row>
    <row r="2139" spans="1:3" s="71" customFormat="1" ht="18.75" customHeight="1" x14ac:dyDescent="0.2">
      <c r="A2139" s="84">
        <v>412900</v>
      </c>
      <c r="B2139" s="124" t="s">
        <v>534</v>
      </c>
      <c r="C2139" s="129">
        <v>38000</v>
      </c>
    </row>
    <row r="2140" spans="1:3" s="71" customFormat="1" ht="18.75" customHeight="1" x14ac:dyDescent="0.2">
      <c r="A2140" s="84">
        <v>412900</v>
      </c>
      <c r="B2140" s="124" t="s">
        <v>551</v>
      </c>
      <c r="C2140" s="129">
        <v>4000</v>
      </c>
    </row>
    <row r="2141" spans="1:3" s="71" customFormat="1" ht="18.75" customHeight="1" x14ac:dyDescent="0.2">
      <c r="A2141" s="84">
        <v>412900</v>
      </c>
      <c r="B2141" s="124" t="s">
        <v>552</v>
      </c>
      <c r="C2141" s="129">
        <v>10000</v>
      </c>
    </row>
    <row r="2142" spans="1:3" s="71" customFormat="1" ht="18.75" customHeight="1" x14ac:dyDescent="0.2">
      <c r="A2142" s="84">
        <v>412900</v>
      </c>
      <c r="B2142" s="80" t="s">
        <v>536</v>
      </c>
      <c r="C2142" s="129">
        <v>500</v>
      </c>
    </row>
    <row r="2143" spans="1:3" s="83" customFormat="1" ht="36.75" customHeight="1" x14ac:dyDescent="0.2">
      <c r="A2143" s="85">
        <v>418000</v>
      </c>
      <c r="B2143" s="82" t="s">
        <v>453</v>
      </c>
      <c r="C2143" s="130">
        <f t="shared" ref="C2143" si="369">C2144</f>
        <v>29000</v>
      </c>
    </row>
    <row r="2144" spans="1:3" s="71" customFormat="1" ht="18.75" customHeight="1" x14ac:dyDescent="0.2">
      <c r="A2144" s="84">
        <v>418400</v>
      </c>
      <c r="B2144" s="80" t="s">
        <v>397</v>
      </c>
      <c r="C2144" s="129">
        <v>29000</v>
      </c>
    </row>
    <row r="2145" spans="1:3" s="71" customFormat="1" ht="18.75" customHeight="1" x14ac:dyDescent="0.2">
      <c r="A2145" s="85">
        <v>510000</v>
      </c>
      <c r="B2145" s="82" t="s">
        <v>401</v>
      </c>
      <c r="C2145" s="130">
        <f>C2146+C2149</f>
        <v>1090000</v>
      </c>
    </row>
    <row r="2146" spans="1:3" s="71" customFormat="1" ht="18.75" customHeight="1" x14ac:dyDescent="0.2">
      <c r="A2146" s="85">
        <v>511000</v>
      </c>
      <c r="B2146" s="82" t="s">
        <v>402</v>
      </c>
      <c r="C2146" s="130">
        <f t="shared" ref="C2146" si="370">SUM(C2147:C2148)</f>
        <v>230000</v>
      </c>
    </row>
    <row r="2147" spans="1:3" s="71" customFormat="1" ht="18.75" customHeight="1" x14ac:dyDescent="0.2">
      <c r="A2147" s="84">
        <v>511200</v>
      </c>
      <c r="B2147" s="80" t="s">
        <v>404</v>
      </c>
      <c r="C2147" s="129">
        <v>150000</v>
      </c>
    </row>
    <row r="2148" spans="1:3" s="71" customFormat="1" ht="18.75" customHeight="1" x14ac:dyDescent="0.2">
      <c r="A2148" s="84">
        <v>511300</v>
      </c>
      <c r="B2148" s="80" t="s">
        <v>405</v>
      </c>
      <c r="C2148" s="129">
        <v>80000</v>
      </c>
    </row>
    <row r="2149" spans="1:3" s="83" customFormat="1" ht="18.75" customHeight="1" x14ac:dyDescent="0.2">
      <c r="A2149" s="85">
        <v>516000</v>
      </c>
      <c r="B2149" s="82" t="s">
        <v>410</v>
      </c>
      <c r="C2149" s="130">
        <f t="shared" ref="C2149" si="371">C2150</f>
        <v>860000</v>
      </c>
    </row>
    <row r="2150" spans="1:3" s="71" customFormat="1" ht="18.75" customHeight="1" x14ac:dyDescent="0.2">
      <c r="A2150" s="84">
        <v>516100</v>
      </c>
      <c r="B2150" s="80" t="s">
        <v>410</v>
      </c>
      <c r="C2150" s="129">
        <v>860000</v>
      </c>
    </row>
    <row r="2151" spans="1:3" s="83" customFormat="1" ht="36.75" customHeight="1" x14ac:dyDescent="0.2">
      <c r="A2151" s="85">
        <v>580000</v>
      </c>
      <c r="B2151" s="82" t="s">
        <v>412</v>
      </c>
      <c r="C2151" s="130">
        <f t="shared" ref="C2151:C2152" si="372">C2152</f>
        <v>173700</v>
      </c>
    </row>
    <row r="2152" spans="1:3" s="83" customFormat="1" ht="18.75" customHeight="1" x14ac:dyDescent="0.2">
      <c r="A2152" s="85">
        <v>581000</v>
      </c>
      <c r="B2152" s="82" t="s">
        <v>413</v>
      </c>
      <c r="C2152" s="130">
        <f t="shared" si="372"/>
        <v>173700</v>
      </c>
    </row>
    <row r="2153" spans="1:3" s="71" customFormat="1" ht="18.75" customHeight="1" x14ac:dyDescent="0.2">
      <c r="A2153" s="84">
        <v>581200</v>
      </c>
      <c r="B2153" s="80" t="s">
        <v>414</v>
      </c>
      <c r="C2153" s="129">
        <v>173700</v>
      </c>
    </row>
    <row r="2154" spans="1:3" s="83" customFormat="1" ht="18.75" customHeight="1" x14ac:dyDescent="0.2">
      <c r="A2154" s="85">
        <v>630000</v>
      </c>
      <c r="B2154" s="82" t="s">
        <v>434</v>
      </c>
      <c r="C2154" s="130">
        <f t="shared" ref="C2154" si="373">C2155+C2157</f>
        <v>46000</v>
      </c>
    </row>
    <row r="2155" spans="1:3" s="83" customFormat="1" ht="18.75" customHeight="1" x14ac:dyDescent="0.2">
      <c r="A2155" s="85">
        <v>631000</v>
      </c>
      <c r="B2155" s="82" t="s">
        <v>382</v>
      </c>
      <c r="C2155" s="130">
        <f t="shared" ref="C2155" si="374">C2156</f>
        <v>0</v>
      </c>
    </row>
    <row r="2156" spans="1:3" s="71" customFormat="1" ht="18.75" customHeight="1" x14ac:dyDescent="0.2">
      <c r="A2156" s="43">
        <v>631900</v>
      </c>
      <c r="B2156" s="80" t="s">
        <v>554</v>
      </c>
      <c r="C2156" s="129">
        <v>0</v>
      </c>
    </row>
    <row r="2157" spans="1:3" s="83" customFormat="1" ht="18.75" customHeight="1" x14ac:dyDescent="0.2">
      <c r="A2157" s="85">
        <v>638000</v>
      </c>
      <c r="B2157" s="82" t="s">
        <v>383</v>
      </c>
      <c r="C2157" s="130">
        <f t="shared" ref="C2157" si="375">C2158</f>
        <v>46000</v>
      </c>
    </row>
    <row r="2158" spans="1:3" s="71" customFormat="1" ht="18.75" customHeight="1" x14ac:dyDescent="0.2">
      <c r="A2158" s="84">
        <v>638100</v>
      </c>
      <c r="B2158" s="80" t="s">
        <v>438</v>
      </c>
      <c r="C2158" s="129">
        <v>46000</v>
      </c>
    </row>
    <row r="2159" spans="1:3" s="71" customFormat="1" ht="18.75" customHeight="1" x14ac:dyDescent="0.2">
      <c r="A2159" s="132"/>
      <c r="B2159" s="126" t="s">
        <v>470</v>
      </c>
      <c r="C2159" s="131">
        <f>C2125+C2145+C2151+C2154</f>
        <v>7569400</v>
      </c>
    </row>
    <row r="2160" spans="1:3" s="71" customFormat="1" ht="18.75" customHeight="1" x14ac:dyDescent="0.2">
      <c r="A2160" s="133"/>
      <c r="B2160" s="73"/>
      <c r="C2160" s="123"/>
    </row>
    <row r="2161" spans="1:3" s="71" customFormat="1" ht="18.75" customHeight="1" x14ac:dyDescent="0.2">
      <c r="A2161" s="88"/>
      <c r="B2161" s="73"/>
      <c r="C2161" s="129"/>
    </row>
    <row r="2162" spans="1:3" s="71" customFormat="1" ht="18.75" customHeight="1" x14ac:dyDescent="0.2">
      <c r="A2162" s="84" t="s">
        <v>866</v>
      </c>
      <c r="B2162" s="82"/>
      <c r="C2162" s="129"/>
    </row>
    <row r="2163" spans="1:3" s="71" customFormat="1" ht="18.75" customHeight="1" x14ac:dyDescent="0.2">
      <c r="A2163" s="84" t="s">
        <v>485</v>
      </c>
      <c r="B2163" s="82"/>
      <c r="C2163" s="129"/>
    </row>
    <row r="2164" spans="1:3" s="71" customFormat="1" ht="18.75" customHeight="1" x14ac:dyDescent="0.2">
      <c r="A2164" s="84" t="s">
        <v>616</v>
      </c>
      <c r="B2164" s="82"/>
      <c r="C2164" s="129"/>
    </row>
    <row r="2165" spans="1:3" s="71" customFormat="1" ht="18.75" customHeight="1" x14ac:dyDescent="0.2">
      <c r="A2165" s="84" t="s">
        <v>767</v>
      </c>
      <c r="B2165" s="82"/>
      <c r="C2165" s="129"/>
    </row>
    <row r="2166" spans="1:3" s="71" customFormat="1" ht="18.75" customHeight="1" x14ac:dyDescent="0.2">
      <c r="A2166" s="84"/>
      <c r="B2166" s="75"/>
      <c r="C2166" s="123"/>
    </row>
    <row r="2167" spans="1:3" s="71" customFormat="1" ht="18.75" customHeight="1" x14ac:dyDescent="0.2">
      <c r="A2167" s="85">
        <v>410000</v>
      </c>
      <c r="B2167" s="77" t="s">
        <v>346</v>
      </c>
      <c r="C2167" s="130">
        <f>C2168+C2173+C2185+C2187</f>
        <v>6845400</v>
      </c>
    </row>
    <row r="2168" spans="1:3" s="71" customFormat="1" ht="18.75" customHeight="1" x14ac:dyDescent="0.2">
      <c r="A2168" s="85">
        <v>411000</v>
      </c>
      <c r="B2168" s="77" t="s">
        <v>445</v>
      </c>
      <c r="C2168" s="130">
        <f t="shared" ref="C2168" si="376">SUM(C2169:C2172)</f>
        <v>5644600</v>
      </c>
    </row>
    <row r="2169" spans="1:3" s="71" customFormat="1" ht="18.75" customHeight="1" x14ac:dyDescent="0.2">
      <c r="A2169" s="84">
        <v>411100</v>
      </c>
      <c r="B2169" s="80" t="s">
        <v>347</v>
      </c>
      <c r="C2169" s="129">
        <v>5429700</v>
      </c>
    </row>
    <row r="2170" spans="1:3" s="71" customFormat="1" ht="18.75" customHeight="1" x14ac:dyDescent="0.2">
      <c r="A2170" s="84">
        <v>411200</v>
      </c>
      <c r="B2170" s="80" t="s">
        <v>456</v>
      </c>
      <c r="C2170" s="129">
        <v>59500</v>
      </c>
    </row>
    <row r="2171" spans="1:3" s="71" customFormat="1" ht="18.75" customHeight="1" x14ac:dyDescent="0.2">
      <c r="A2171" s="84">
        <v>411300</v>
      </c>
      <c r="B2171" s="80" t="s">
        <v>348</v>
      </c>
      <c r="C2171" s="129">
        <v>88200</v>
      </c>
    </row>
    <row r="2172" spans="1:3" s="71" customFormat="1" ht="18.75" customHeight="1" x14ac:dyDescent="0.2">
      <c r="A2172" s="84">
        <v>411400</v>
      </c>
      <c r="B2172" s="80" t="s">
        <v>349</v>
      </c>
      <c r="C2172" s="129">
        <v>67200</v>
      </c>
    </row>
    <row r="2173" spans="1:3" s="71" customFormat="1" ht="18.75" customHeight="1" x14ac:dyDescent="0.2">
      <c r="A2173" s="85">
        <v>412000</v>
      </c>
      <c r="B2173" s="82" t="s">
        <v>449</v>
      </c>
      <c r="C2173" s="130">
        <f>SUM(C2174:C2184)</f>
        <v>1147300</v>
      </c>
    </row>
    <row r="2174" spans="1:3" s="71" customFormat="1" ht="18.75" customHeight="1" x14ac:dyDescent="0.2">
      <c r="A2174" s="84">
        <v>412100</v>
      </c>
      <c r="B2174" s="80" t="s">
        <v>350</v>
      </c>
      <c r="C2174" s="129">
        <v>1200</v>
      </c>
    </row>
    <row r="2175" spans="1:3" s="71" customFormat="1" ht="18.75" customHeight="1" x14ac:dyDescent="0.2">
      <c r="A2175" s="84">
        <v>412200</v>
      </c>
      <c r="B2175" s="80" t="s">
        <v>457</v>
      </c>
      <c r="C2175" s="129">
        <v>715000</v>
      </c>
    </row>
    <row r="2176" spans="1:3" s="71" customFormat="1" ht="18.75" customHeight="1" x14ac:dyDescent="0.2">
      <c r="A2176" s="84">
        <v>412300</v>
      </c>
      <c r="B2176" s="80" t="s">
        <v>351</v>
      </c>
      <c r="C2176" s="129">
        <v>38200</v>
      </c>
    </row>
    <row r="2177" spans="1:3" s="71" customFormat="1" ht="18.75" customHeight="1" x14ac:dyDescent="0.2">
      <c r="A2177" s="84">
        <v>412400</v>
      </c>
      <c r="B2177" s="80" t="s">
        <v>352</v>
      </c>
      <c r="C2177" s="129">
        <v>95800</v>
      </c>
    </row>
    <row r="2178" spans="1:3" s="71" customFormat="1" ht="18.75" customHeight="1" x14ac:dyDescent="0.2">
      <c r="A2178" s="84">
        <v>412500</v>
      </c>
      <c r="B2178" s="80" t="s">
        <v>353</v>
      </c>
      <c r="C2178" s="129">
        <v>9500</v>
      </c>
    </row>
    <row r="2179" spans="1:3" s="71" customFormat="1" ht="18.75" customHeight="1" x14ac:dyDescent="0.2">
      <c r="A2179" s="84">
        <v>412600</v>
      </c>
      <c r="B2179" s="80" t="s">
        <v>458</v>
      </c>
      <c r="C2179" s="129">
        <v>9000</v>
      </c>
    </row>
    <row r="2180" spans="1:3" s="71" customFormat="1" ht="18.75" customHeight="1" x14ac:dyDescent="0.2">
      <c r="A2180" s="84">
        <v>412700</v>
      </c>
      <c r="B2180" s="80" t="s">
        <v>446</v>
      </c>
      <c r="C2180" s="129">
        <v>191100</v>
      </c>
    </row>
    <row r="2181" spans="1:3" s="71" customFormat="1" ht="18.75" customHeight="1" x14ac:dyDescent="0.2">
      <c r="A2181" s="84">
        <v>412900</v>
      </c>
      <c r="B2181" s="124" t="s">
        <v>768</v>
      </c>
      <c r="C2181" s="129">
        <v>999.99999999999977</v>
      </c>
    </row>
    <row r="2182" spans="1:3" s="71" customFormat="1" ht="18.75" customHeight="1" x14ac:dyDescent="0.2">
      <c r="A2182" s="84">
        <v>412900</v>
      </c>
      <c r="B2182" s="124" t="s">
        <v>534</v>
      </c>
      <c r="C2182" s="129">
        <v>68000</v>
      </c>
    </row>
    <row r="2183" spans="1:3" s="71" customFormat="1" ht="18.75" customHeight="1" x14ac:dyDescent="0.2">
      <c r="A2183" s="84">
        <v>412900</v>
      </c>
      <c r="B2183" s="124" t="s">
        <v>551</v>
      </c>
      <c r="C2183" s="129">
        <v>7000</v>
      </c>
    </row>
    <row r="2184" spans="1:3" s="71" customFormat="1" ht="18.75" customHeight="1" x14ac:dyDescent="0.2">
      <c r="A2184" s="84">
        <v>412900</v>
      </c>
      <c r="B2184" s="124" t="s">
        <v>552</v>
      </c>
      <c r="C2184" s="129">
        <v>11500</v>
      </c>
    </row>
    <row r="2185" spans="1:3" s="83" customFormat="1" ht="18.75" customHeight="1" x14ac:dyDescent="0.2">
      <c r="A2185" s="85">
        <v>413000</v>
      </c>
      <c r="B2185" s="82" t="s">
        <v>450</v>
      </c>
      <c r="C2185" s="130">
        <f t="shared" ref="C2185" si="377">C2186</f>
        <v>21500</v>
      </c>
    </row>
    <row r="2186" spans="1:3" s="71" customFormat="1" ht="18.75" customHeight="1" x14ac:dyDescent="0.2">
      <c r="A2186" s="84">
        <v>413900</v>
      </c>
      <c r="B2186" s="80" t="s">
        <v>358</v>
      </c>
      <c r="C2186" s="129">
        <v>21500</v>
      </c>
    </row>
    <row r="2187" spans="1:3" s="83" customFormat="1" ht="36.75" customHeight="1" x14ac:dyDescent="0.2">
      <c r="A2187" s="85">
        <v>418000</v>
      </c>
      <c r="B2187" s="82" t="s">
        <v>453</v>
      </c>
      <c r="C2187" s="130">
        <f t="shared" ref="C2187" si="378">C2188</f>
        <v>32000</v>
      </c>
    </row>
    <row r="2188" spans="1:3" s="71" customFormat="1" ht="18.75" customHeight="1" x14ac:dyDescent="0.2">
      <c r="A2188" s="84">
        <v>418400</v>
      </c>
      <c r="B2188" s="80" t="s">
        <v>397</v>
      </c>
      <c r="C2188" s="129">
        <v>32000</v>
      </c>
    </row>
    <row r="2189" spans="1:3" s="71" customFormat="1" ht="18.75" customHeight="1" x14ac:dyDescent="0.2">
      <c r="A2189" s="85">
        <v>510000</v>
      </c>
      <c r="B2189" s="82" t="s">
        <v>401</v>
      </c>
      <c r="C2189" s="130">
        <f>C2190+C2192</f>
        <v>510000</v>
      </c>
    </row>
    <row r="2190" spans="1:3" s="71" customFormat="1" ht="18.75" customHeight="1" x14ac:dyDescent="0.2">
      <c r="A2190" s="85">
        <v>511000</v>
      </c>
      <c r="B2190" s="82" t="s">
        <v>402</v>
      </c>
      <c r="C2190" s="130">
        <f>SUM(C2191:C2191)</f>
        <v>30000</v>
      </c>
    </row>
    <row r="2191" spans="1:3" s="71" customFormat="1" ht="18.75" customHeight="1" x14ac:dyDescent="0.2">
      <c r="A2191" s="84">
        <v>511200</v>
      </c>
      <c r="B2191" s="80" t="s">
        <v>404</v>
      </c>
      <c r="C2191" s="129">
        <v>30000</v>
      </c>
    </row>
    <row r="2192" spans="1:3" s="83" customFormat="1" ht="18.75" customHeight="1" x14ac:dyDescent="0.2">
      <c r="A2192" s="85">
        <v>516000</v>
      </c>
      <c r="B2192" s="82" t="s">
        <v>410</v>
      </c>
      <c r="C2192" s="130">
        <f t="shared" ref="C2192" si="379">C2193</f>
        <v>480000</v>
      </c>
    </row>
    <row r="2193" spans="1:3" s="71" customFormat="1" ht="18.75" customHeight="1" x14ac:dyDescent="0.2">
      <c r="A2193" s="84">
        <v>516100</v>
      </c>
      <c r="B2193" s="80" t="s">
        <v>410</v>
      </c>
      <c r="C2193" s="129">
        <v>480000</v>
      </c>
    </row>
    <row r="2194" spans="1:3" s="83" customFormat="1" ht="36.75" customHeight="1" x14ac:dyDescent="0.2">
      <c r="A2194" s="85">
        <v>580000</v>
      </c>
      <c r="B2194" s="82" t="s">
        <v>412</v>
      </c>
      <c r="C2194" s="130">
        <f t="shared" ref="C2194:C2195" si="380">C2195</f>
        <v>180000</v>
      </c>
    </row>
    <row r="2195" spans="1:3" s="83" customFormat="1" ht="18.75" customHeight="1" x14ac:dyDescent="0.2">
      <c r="A2195" s="85">
        <v>581000</v>
      </c>
      <c r="B2195" s="82" t="s">
        <v>413</v>
      </c>
      <c r="C2195" s="130">
        <f t="shared" si="380"/>
        <v>180000</v>
      </c>
    </row>
    <row r="2196" spans="1:3" s="71" customFormat="1" ht="18.75" customHeight="1" x14ac:dyDescent="0.2">
      <c r="A2196" s="84">
        <v>581200</v>
      </c>
      <c r="B2196" s="80" t="s">
        <v>414</v>
      </c>
      <c r="C2196" s="129">
        <v>180000</v>
      </c>
    </row>
    <row r="2197" spans="1:3" s="83" customFormat="1" ht="18.75" customHeight="1" x14ac:dyDescent="0.2">
      <c r="A2197" s="85">
        <v>630000</v>
      </c>
      <c r="B2197" s="82" t="s">
        <v>434</v>
      </c>
      <c r="C2197" s="130">
        <f t="shared" ref="C2197" si="381">C2198+C2200</f>
        <v>55000</v>
      </c>
    </row>
    <row r="2198" spans="1:3" s="83" customFormat="1" ht="18.75" customHeight="1" x14ac:dyDescent="0.2">
      <c r="A2198" s="85">
        <v>631000</v>
      </c>
      <c r="B2198" s="82" t="s">
        <v>382</v>
      </c>
      <c r="C2198" s="130">
        <f t="shared" ref="C2198" si="382">C2199</f>
        <v>0</v>
      </c>
    </row>
    <row r="2199" spans="1:3" s="71" customFormat="1" ht="18.75" customHeight="1" x14ac:dyDescent="0.2">
      <c r="A2199" s="43">
        <v>631900</v>
      </c>
      <c r="B2199" s="80" t="s">
        <v>554</v>
      </c>
      <c r="C2199" s="129">
        <v>0</v>
      </c>
    </row>
    <row r="2200" spans="1:3" s="83" customFormat="1" ht="18.75" customHeight="1" x14ac:dyDescent="0.2">
      <c r="A2200" s="85">
        <v>638000</v>
      </c>
      <c r="B2200" s="82" t="s">
        <v>383</v>
      </c>
      <c r="C2200" s="130">
        <f t="shared" ref="C2200" si="383">C2201</f>
        <v>55000</v>
      </c>
    </row>
    <row r="2201" spans="1:3" s="71" customFormat="1" ht="18.75" customHeight="1" x14ac:dyDescent="0.2">
      <c r="A2201" s="84">
        <v>638100</v>
      </c>
      <c r="B2201" s="80" t="s">
        <v>438</v>
      </c>
      <c r="C2201" s="129">
        <v>55000</v>
      </c>
    </row>
    <row r="2202" spans="1:3" s="71" customFormat="1" ht="18.75" customHeight="1" x14ac:dyDescent="0.2">
      <c r="A2202" s="132"/>
      <c r="B2202" s="126" t="s">
        <v>470</v>
      </c>
      <c r="C2202" s="131">
        <f>C2167+C2189+C2197+C2194</f>
        <v>7590400</v>
      </c>
    </row>
    <row r="2203" spans="1:3" s="71" customFormat="1" ht="18.75" customHeight="1" x14ac:dyDescent="0.2">
      <c r="A2203" s="133"/>
      <c r="B2203" s="73"/>
      <c r="C2203" s="123"/>
    </row>
    <row r="2204" spans="1:3" s="71" customFormat="1" ht="18.75" customHeight="1" x14ac:dyDescent="0.2">
      <c r="A2204" s="88"/>
      <c r="B2204" s="73"/>
      <c r="C2204" s="129"/>
    </row>
    <row r="2205" spans="1:3" s="71" customFormat="1" ht="18.75" customHeight="1" x14ac:dyDescent="0.2">
      <c r="A2205" s="84" t="s">
        <v>867</v>
      </c>
      <c r="B2205" s="82"/>
      <c r="C2205" s="129"/>
    </row>
    <row r="2206" spans="1:3" s="71" customFormat="1" ht="18.75" customHeight="1" x14ac:dyDescent="0.2">
      <c r="A2206" s="84" t="s">
        <v>485</v>
      </c>
      <c r="B2206" s="82"/>
      <c r="C2206" s="129"/>
    </row>
    <row r="2207" spans="1:3" s="71" customFormat="1" ht="18.75" customHeight="1" x14ac:dyDescent="0.2">
      <c r="A2207" s="84" t="s">
        <v>617</v>
      </c>
      <c r="B2207" s="82"/>
      <c r="C2207" s="129"/>
    </row>
    <row r="2208" spans="1:3" s="71" customFormat="1" ht="18.75" customHeight="1" x14ac:dyDescent="0.2">
      <c r="A2208" s="84" t="s">
        <v>767</v>
      </c>
      <c r="B2208" s="82"/>
      <c r="C2208" s="129"/>
    </row>
    <row r="2209" spans="1:3" s="71" customFormat="1" ht="18.75" customHeight="1" x14ac:dyDescent="0.2">
      <c r="A2209" s="84"/>
      <c r="B2209" s="75"/>
      <c r="C2209" s="123"/>
    </row>
    <row r="2210" spans="1:3" s="71" customFormat="1" ht="18.75" customHeight="1" x14ac:dyDescent="0.2">
      <c r="A2210" s="85">
        <v>410000</v>
      </c>
      <c r="B2210" s="77" t="s">
        <v>346</v>
      </c>
      <c r="C2210" s="130">
        <f>C2211+C2216+C2227+C2229</f>
        <v>3215900</v>
      </c>
    </row>
    <row r="2211" spans="1:3" s="71" customFormat="1" ht="18.75" customHeight="1" x14ac:dyDescent="0.2">
      <c r="A2211" s="85">
        <v>411000</v>
      </c>
      <c r="B2211" s="77" t="s">
        <v>445</v>
      </c>
      <c r="C2211" s="130">
        <f t="shared" ref="C2211" si="384">SUM(C2212:C2215)</f>
        <v>2955600</v>
      </c>
    </row>
    <row r="2212" spans="1:3" s="71" customFormat="1" ht="18.75" customHeight="1" x14ac:dyDescent="0.2">
      <c r="A2212" s="84">
        <v>411100</v>
      </c>
      <c r="B2212" s="80" t="s">
        <v>347</v>
      </c>
      <c r="C2212" s="129">
        <v>2787000</v>
      </c>
    </row>
    <row r="2213" spans="1:3" s="71" customFormat="1" ht="18.75" customHeight="1" x14ac:dyDescent="0.2">
      <c r="A2213" s="84">
        <v>411200</v>
      </c>
      <c r="B2213" s="80" t="s">
        <v>456</v>
      </c>
      <c r="C2213" s="129">
        <v>76100</v>
      </c>
    </row>
    <row r="2214" spans="1:3" s="71" customFormat="1" ht="18.75" customHeight="1" x14ac:dyDescent="0.2">
      <c r="A2214" s="84">
        <v>411300</v>
      </c>
      <c r="B2214" s="80" t="s">
        <v>348</v>
      </c>
      <c r="C2214" s="129">
        <v>23000</v>
      </c>
    </row>
    <row r="2215" spans="1:3" s="71" customFormat="1" ht="18.75" customHeight="1" x14ac:dyDescent="0.2">
      <c r="A2215" s="84">
        <v>411400</v>
      </c>
      <c r="B2215" s="80" t="s">
        <v>349</v>
      </c>
      <c r="C2215" s="129">
        <v>69500</v>
      </c>
    </row>
    <row r="2216" spans="1:3" s="71" customFormat="1" ht="18.75" customHeight="1" x14ac:dyDescent="0.2">
      <c r="A2216" s="85">
        <v>412000</v>
      </c>
      <c r="B2216" s="82" t="s">
        <v>449</v>
      </c>
      <c r="C2216" s="130">
        <f>SUM(C2217:C2226)</f>
        <v>232300</v>
      </c>
    </row>
    <row r="2217" spans="1:3" s="71" customFormat="1" ht="18.75" customHeight="1" x14ac:dyDescent="0.2">
      <c r="A2217" s="84">
        <v>412200</v>
      </c>
      <c r="B2217" s="80" t="s">
        <v>457</v>
      </c>
      <c r="C2217" s="129">
        <v>111500</v>
      </c>
    </row>
    <row r="2218" spans="1:3" s="71" customFormat="1" ht="18.75" customHeight="1" x14ac:dyDescent="0.2">
      <c r="A2218" s="84">
        <v>412300</v>
      </c>
      <c r="B2218" s="80" t="s">
        <v>351</v>
      </c>
      <c r="C2218" s="129">
        <v>28500</v>
      </c>
    </row>
    <row r="2219" spans="1:3" s="71" customFormat="1" ht="18.75" customHeight="1" x14ac:dyDescent="0.2">
      <c r="A2219" s="84">
        <v>412400</v>
      </c>
      <c r="B2219" s="80" t="s">
        <v>352</v>
      </c>
      <c r="C2219" s="129">
        <v>19300</v>
      </c>
    </row>
    <row r="2220" spans="1:3" s="71" customFormat="1" ht="18.75" customHeight="1" x14ac:dyDescent="0.2">
      <c r="A2220" s="84">
        <v>412500</v>
      </c>
      <c r="B2220" s="80" t="s">
        <v>353</v>
      </c>
      <c r="C2220" s="129">
        <v>11000</v>
      </c>
    </row>
    <row r="2221" spans="1:3" s="71" customFormat="1" ht="18.75" customHeight="1" x14ac:dyDescent="0.2">
      <c r="A2221" s="84">
        <v>412600</v>
      </c>
      <c r="B2221" s="80" t="s">
        <v>458</v>
      </c>
      <c r="C2221" s="129">
        <v>10000</v>
      </c>
    </row>
    <row r="2222" spans="1:3" s="71" customFormat="1" ht="18.75" customHeight="1" x14ac:dyDescent="0.2">
      <c r="A2222" s="84">
        <v>412700</v>
      </c>
      <c r="B2222" s="80" t="s">
        <v>446</v>
      </c>
      <c r="C2222" s="129">
        <v>33000</v>
      </c>
    </row>
    <row r="2223" spans="1:3" s="71" customFormat="1" ht="18.75" customHeight="1" x14ac:dyDescent="0.2">
      <c r="A2223" s="84">
        <v>412900</v>
      </c>
      <c r="B2223" s="124" t="s">
        <v>768</v>
      </c>
      <c r="C2223" s="129">
        <v>3000</v>
      </c>
    </row>
    <row r="2224" spans="1:3" s="71" customFormat="1" ht="18.75" customHeight="1" x14ac:dyDescent="0.2">
      <c r="A2224" s="84">
        <v>412900</v>
      </c>
      <c r="B2224" s="124" t="s">
        <v>534</v>
      </c>
      <c r="C2224" s="129">
        <v>5000</v>
      </c>
    </row>
    <row r="2225" spans="1:3" s="71" customFormat="1" ht="18.75" customHeight="1" x14ac:dyDescent="0.2">
      <c r="A2225" s="84">
        <v>412900</v>
      </c>
      <c r="B2225" s="124" t="s">
        <v>551</v>
      </c>
      <c r="C2225" s="129">
        <v>0</v>
      </c>
    </row>
    <row r="2226" spans="1:3" s="71" customFormat="1" ht="18.75" customHeight="1" x14ac:dyDescent="0.2">
      <c r="A2226" s="84">
        <v>412900</v>
      </c>
      <c r="B2226" s="124" t="s">
        <v>552</v>
      </c>
      <c r="C2226" s="129">
        <v>11000</v>
      </c>
    </row>
    <row r="2227" spans="1:3" s="83" customFormat="1" ht="18.75" customHeight="1" x14ac:dyDescent="0.2">
      <c r="A2227" s="85">
        <v>413000</v>
      </c>
      <c r="B2227" s="82" t="s">
        <v>450</v>
      </c>
      <c r="C2227" s="130">
        <f t="shared" ref="C2227" si="385">C2228</f>
        <v>3000</v>
      </c>
    </row>
    <row r="2228" spans="1:3" s="71" customFormat="1" ht="18.75" customHeight="1" x14ac:dyDescent="0.2">
      <c r="A2228" s="84">
        <v>413900</v>
      </c>
      <c r="B2228" s="80" t="s">
        <v>358</v>
      </c>
      <c r="C2228" s="129">
        <v>3000</v>
      </c>
    </row>
    <row r="2229" spans="1:3" s="83" customFormat="1" ht="36.75" customHeight="1" x14ac:dyDescent="0.2">
      <c r="A2229" s="85">
        <v>418000</v>
      </c>
      <c r="B2229" s="82" t="s">
        <v>453</v>
      </c>
      <c r="C2229" s="130">
        <f t="shared" ref="C2229" si="386">C2230</f>
        <v>25000</v>
      </c>
    </row>
    <row r="2230" spans="1:3" s="71" customFormat="1" ht="18.75" customHeight="1" x14ac:dyDescent="0.2">
      <c r="A2230" s="84">
        <v>418400</v>
      </c>
      <c r="B2230" s="80" t="s">
        <v>397</v>
      </c>
      <c r="C2230" s="129">
        <v>25000</v>
      </c>
    </row>
    <row r="2231" spans="1:3" s="83" customFormat="1" ht="18.75" customHeight="1" x14ac:dyDescent="0.2">
      <c r="A2231" s="85">
        <v>510000</v>
      </c>
      <c r="B2231" s="82" t="s">
        <v>401</v>
      </c>
      <c r="C2231" s="130">
        <f>C2232</f>
        <v>220000</v>
      </c>
    </row>
    <row r="2232" spans="1:3" s="83" customFormat="1" ht="18.75" customHeight="1" x14ac:dyDescent="0.2">
      <c r="A2232" s="85">
        <v>516000</v>
      </c>
      <c r="B2232" s="82" t="s">
        <v>410</v>
      </c>
      <c r="C2232" s="130">
        <f t="shared" ref="C2232" si="387">C2233</f>
        <v>220000</v>
      </c>
    </row>
    <row r="2233" spans="1:3" s="71" customFormat="1" ht="18.75" customHeight="1" x14ac:dyDescent="0.2">
      <c r="A2233" s="84">
        <v>516100</v>
      </c>
      <c r="B2233" s="80" t="s">
        <v>410</v>
      </c>
      <c r="C2233" s="129">
        <v>220000</v>
      </c>
    </row>
    <row r="2234" spans="1:3" s="83" customFormat="1" ht="36.75" customHeight="1" x14ac:dyDescent="0.2">
      <c r="A2234" s="85">
        <v>580000</v>
      </c>
      <c r="B2234" s="82" t="s">
        <v>412</v>
      </c>
      <c r="C2234" s="130">
        <f t="shared" ref="C2234:C2235" si="388">C2235</f>
        <v>25000</v>
      </c>
    </row>
    <row r="2235" spans="1:3" s="83" customFormat="1" ht="18.75" customHeight="1" x14ac:dyDescent="0.2">
      <c r="A2235" s="85">
        <v>581000</v>
      </c>
      <c r="B2235" s="82" t="s">
        <v>413</v>
      </c>
      <c r="C2235" s="130">
        <f t="shared" si="388"/>
        <v>25000</v>
      </c>
    </row>
    <row r="2236" spans="1:3" s="71" customFormat="1" ht="18.75" customHeight="1" x14ac:dyDescent="0.2">
      <c r="A2236" s="84">
        <v>581200</v>
      </c>
      <c r="B2236" s="80" t="s">
        <v>414</v>
      </c>
      <c r="C2236" s="129">
        <v>25000</v>
      </c>
    </row>
    <row r="2237" spans="1:3" s="83" customFormat="1" ht="18.75" customHeight="1" x14ac:dyDescent="0.2">
      <c r="A2237" s="85">
        <v>630000</v>
      </c>
      <c r="B2237" s="82" t="s">
        <v>434</v>
      </c>
      <c r="C2237" s="130">
        <f t="shared" ref="C2237" si="389">C2240+C2238</f>
        <v>10000</v>
      </c>
    </row>
    <row r="2238" spans="1:3" s="83" customFormat="1" ht="18.75" customHeight="1" x14ac:dyDescent="0.2">
      <c r="A2238" s="85">
        <v>631000</v>
      </c>
      <c r="B2238" s="82" t="s">
        <v>382</v>
      </c>
      <c r="C2238" s="130">
        <f t="shared" ref="C2238" si="390">C2239</f>
        <v>0</v>
      </c>
    </row>
    <row r="2239" spans="1:3" s="71" customFormat="1" ht="18.75" customHeight="1" x14ac:dyDescent="0.2">
      <c r="A2239" s="43">
        <v>631900</v>
      </c>
      <c r="B2239" s="80" t="s">
        <v>554</v>
      </c>
      <c r="C2239" s="129">
        <v>0</v>
      </c>
    </row>
    <row r="2240" spans="1:3" s="83" customFormat="1" ht="18.75" customHeight="1" x14ac:dyDescent="0.2">
      <c r="A2240" s="85">
        <v>638000</v>
      </c>
      <c r="B2240" s="82" t="s">
        <v>383</v>
      </c>
      <c r="C2240" s="130">
        <f t="shared" ref="C2240" si="391">C2241</f>
        <v>10000</v>
      </c>
    </row>
    <row r="2241" spans="1:3" s="71" customFormat="1" ht="18.75" customHeight="1" x14ac:dyDescent="0.2">
      <c r="A2241" s="84">
        <v>638100</v>
      </c>
      <c r="B2241" s="80" t="s">
        <v>438</v>
      </c>
      <c r="C2241" s="129">
        <v>10000</v>
      </c>
    </row>
    <row r="2242" spans="1:3" s="71" customFormat="1" ht="18.75" customHeight="1" x14ac:dyDescent="0.2">
      <c r="A2242" s="132"/>
      <c r="B2242" s="126" t="s">
        <v>470</v>
      </c>
      <c r="C2242" s="131">
        <f>C2210+C2231+C2237+C2234</f>
        <v>3470900</v>
      </c>
    </row>
    <row r="2243" spans="1:3" s="71" customFormat="1" ht="18.75" customHeight="1" x14ac:dyDescent="0.2">
      <c r="A2243" s="133"/>
      <c r="B2243" s="73"/>
      <c r="C2243" s="129"/>
    </row>
    <row r="2244" spans="1:3" s="71" customFormat="1" ht="18.75" customHeight="1" x14ac:dyDescent="0.2">
      <c r="A2244" s="88"/>
      <c r="B2244" s="73"/>
      <c r="C2244" s="129"/>
    </row>
    <row r="2245" spans="1:3" s="71" customFormat="1" ht="18.75" customHeight="1" x14ac:dyDescent="0.2">
      <c r="A2245" s="84" t="s">
        <v>868</v>
      </c>
      <c r="B2245" s="82"/>
      <c r="C2245" s="129"/>
    </row>
    <row r="2246" spans="1:3" s="71" customFormat="1" ht="18.75" customHeight="1" x14ac:dyDescent="0.2">
      <c r="A2246" s="84" t="s">
        <v>485</v>
      </c>
      <c r="B2246" s="82"/>
      <c r="C2246" s="129"/>
    </row>
    <row r="2247" spans="1:3" s="71" customFormat="1" ht="18.75" customHeight="1" x14ac:dyDescent="0.2">
      <c r="A2247" s="84" t="s">
        <v>618</v>
      </c>
      <c r="B2247" s="82"/>
      <c r="C2247" s="129"/>
    </row>
    <row r="2248" spans="1:3" s="71" customFormat="1" ht="18.75" customHeight="1" x14ac:dyDescent="0.2">
      <c r="A2248" s="84" t="s">
        <v>767</v>
      </c>
      <c r="B2248" s="82"/>
      <c r="C2248" s="129"/>
    </row>
    <row r="2249" spans="1:3" s="71" customFormat="1" ht="18.75" customHeight="1" x14ac:dyDescent="0.2">
      <c r="A2249" s="84"/>
      <c r="B2249" s="75"/>
      <c r="C2249" s="123"/>
    </row>
    <row r="2250" spans="1:3" s="71" customFormat="1" ht="18.75" customHeight="1" x14ac:dyDescent="0.2">
      <c r="A2250" s="85">
        <v>410000</v>
      </c>
      <c r="B2250" s="77" t="s">
        <v>346</v>
      </c>
      <c r="C2250" s="130">
        <f t="shared" ref="C2250" si="392">C2251+C2256</f>
        <v>2611400</v>
      </c>
    </row>
    <row r="2251" spans="1:3" s="71" customFormat="1" ht="18.75" customHeight="1" x14ac:dyDescent="0.2">
      <c r="A2251" s="85">
        <v>411000</v>
      </c>
      <c r="B2251" s="77" t="s">
        <v>445</v>
      </c>
      <c r="C2251" s="130">
        <f t="shared" ref="C2251" si="393">SUM(C2252:C2255)</f>
        <v>2356800</v>
      </c>
    </row>
    <row r="2252" spans="1:3" s="71" customFormat="1" ht="18.75" customHeight="1" x14ac:dyDescent="0.2">
      <c r="A2252" s="84">
        <v>411100</v>
      </c>
      <c r="B2252" s="80" t="s">
        <v>347</v>
      </c>
      <c r="C2252" s="129">
        <v>2243600</v>
      </c>
    </row>
    <row r="2253" spans="1:3" s="71" customFormat="1" ht="18.75" customHeight="1" x14ac:dyDescent="0.2">
      <c r="A2253" s="84">
        <v>411200</v>
      </c>
      <c r="B2253" s="80" t="s">
        <v>456</v>
      </c>
      <c r="C2253" s="129">
        <v>67800</v>
      </c>
    </row>
    <row r="2254" spans="1:3" s="71" customFormat="1" ht="18.75" customHeight="1" x14ac:dyDescent="0.2">
      <c r="A2254" s="84">
        <v>411300</v>
      </c>
      <c r="B2254" s="80" t="s">
        <v>348</v>
      </c>
      <c r="C2254" s="129">
        <v>0</v>
      </c>
    </row>
    <row r="2255" spans="1:3" s="71" customFormat="1" ht="18.75" customHeight="1" x14ac:dyDescent="0.2">
      <c r="A2255" s="84">
        <v>411400</v>
      </c>
      <c r="B2255" s="80" t="s">
        <v>349</v>
      </c>
      <c r="C2255" s="129">
        <v>45400</v>
      </c>
    </row>
    <row r="2256" spans="1:3" s="71" customFormat="1" ht="18.75" customHeight="1" x14ac:dyDescent="0.2">
      <c r="A2256" s="85">
        <v>412000</v>
      </c>
      <c r="B2256" s="82" t="s">
        <v>449</v>
      </c>
      <c r="C2256" s="130">
        <f>SUM(C2257:C2266)</f>
        <v>254600</v>
      </c>
    </row>
    <row r="2257" spans="1:3" s="71" customFormat="1" ht="18.75" customHeight="1" x14ac:dyDescent="0.2">
      <c r="A2257" s="84">
        <v>412200</v>
      </c>
      <c r="B2257" s="80" t="s">
        <v>457</v>
      </c>
      <c r="C2257" s="129">
        <v>165000</v>
      </c>
    </row>
    <row r="2258" spans="1:3" s="71" customFormat="1" ht="18.75" customHeight="1" x14ac:dyDescent="0.2">
      <c r="A2258" s="84">
        <v>412300</v>
      </c>
      <c r="B2258" s="80" t="s">
        <v>351</v>
      </c>
      <c r="C2258" s="129">
        <v>12000</v>
      </c>
    </row>
    <row r="2259" spans="1:3" s="71" customFormat="1" ht="18.75" customHeight="1" x14ac:dyDescent="0.2">
      <c r="A2259" s="84">
        <v>412400</v>
      </c>
      <c r="B2259" s="80" t="s">
        <v>352</v>
      </c>
      <c r="C2259" s="129">
        <v>12000</v>
      </c>
    </row>
    <row r="2260" spans="1:3" s="71" customFormat="1" ht="18.75" customHeight="1" x14ac:dyDescent="0.2">
      <c r="A2260" s="84">
        <v>412500</v>
      </c>
      <c r="B2260" s="80" t="s">
        <v>353</v>
      </c>
      <c r="C2260" s="129">
        <v>13000</v>
      </c>
    </row>
    <row r="2261" spans="1:3" s="71" customFormat="1" ht="18.75" customHeight="1" x14ac:dyDescent="0.2">
      <c r="A2261" s="84">
        <v>412600</v>
      </c>
      <c r="B2261" s="80" t="s">
        <v>458</v>
      </c>
      <c r="C2261" s="129">
        <v>10000</v>
      </c>
    </row>
    <row r="2262" spans="1:3" s="71" customFormat="1" ht="18.75" customHeight="1" x14ac:dyDescent="0.2">
      <c r="A2262" s="84">
        <v>412700</v>
      </c>
      <c r="B2262" s="80" t="s">
        <v>446</v>
      </c>
      <c r="C2262" s="129">
        <v>12900</v>
      </c>
    </row>
    <row r="2263" spans="1:3" s="71" customFormat="1" ht="18.75" customHeight="1" x14ac:dyDescent="0.2">
      <c r="A2263" s="84">
        <v>412900</v>
      </c>
      <c r="B2263" s="124" t="s">
        <v>768</v>
      </c>
      <c r="C2263" s="129">
        <v>1000</v>
      </c>
    </row>
    <row r="2264" spans="1:3" s="71" customFormat="1" ht="18.75" customHeight="1" x14ac:dyDescent="0.2">
      <c r="A2264" s="84">
        <v>412900</v>
      </c>
      <c r="B2264" s="124" t="s">
        <v>534</v>
      </c>
      <c r="C2264" s="129">
        <v>18500</v>
      </c>
    </row>
    <row r="2265" spans="1:3" s="71" customFormat="1" ht="18.75" customHeight="1" x14ac:dyDescent="0.2">
      <c r="A2265" s="84">
        <v>412900</v>
      </c>
      <c r="B2265" s="124" t="s">
        <v>551</v>
      </c>
      <c r="C2265" s="129">
        <v>6000</v>
      </c>
    </row>
    <row r="2266" spans="1:3" s="71" customFormat="1" ht="18.75" customHeight="1" x14ac:dyDescent="0.2">
      <c r="A2266" s="84">
        <v>412900</v>
      </c>
      <c r="B2266" s="124" t="s">
        <v>552</v>
      </c>
      <c r="C2266" s="129">
        <v>4200</v>
      </c>
    </row>
    <row r="2267" spans="1:3" s="71" customFormat="1" ht="18.75" customHeight="1" x14ac:dyDescent="0.2">
      <c r="A2267" s="85">
        <v>510000</v>
      </c>
      <c r="B2267" s="82" t="s">
        <v>401</v>
      </c>
      <c r="C2267" s="130">
        <f>C2268+C2270</f>
        <v>255000</v>
      </c>
    </row>
    <row r="2268" spans="1:3" s="71" customFormat="1" ht="18.75" customHeight="1" x14ac:dyDescent="0.2">
      <c r="A2268" s="85">
        <v>511000</v>
      </c>
      <c r="B2268" s="82" t="s">
        <v>402</v>
      </c>
      <c r="C2268" s="130">
        <f>SUM(C2269:C2269)</f>
        <v>35000</v>
      </c>
    </row>
    <row r="2269" spans="1:3" s="71" customFormat="1" ht="18.75" customHeight="1" x14ac:dyDescent="0.2">
      <c r="A2269" s="84">
        <v>511200</v>
      </c>
      <c r="B2269" s="80" t="s">
        <v>404</v>
      </c>
      <c r="C2269" s="129">
        <v>35000</v>
      </c>
    </row>
    <row r="2270" spans="1:3" s="83" customFormat="1" ht="18.75" customHeight="1" x14ac:dyDescent="0.2">
      <c r="A2270" s="85">
        <v>516000</v>
      </c>
      <c r="B2270" s="82" t="s">
        <v>410</v>
      </c>
      <c r="C2270" s="130">
        <f t="shared" ref="C2270" si="394">C2271</f>
        <v>220000</v>
      </c>
    </row>
    <row r="2271" spans="1:3" s="71" customFormat="1" ht="18.75" customHeight="1" x14ac:dyDescent="0.2">
      <c r="A2271" s="84">
        <v>516100</v>
      </c>
      <c r="B2271" s="80" t="s">
        <v>410</v>
      </c>
      <c r="C2271" s="129">
        <v>220000</v>
      </c>
    </row>
    <row r="2272" spans="1:3" s="83" customFormat="1" ht="18.75" customHeight="1" x14ac:dyDescent="0.2">
      <c r="A2272" s="85">
        <v>630000</v>
      </c>
      <c r="B2272" s="82" t="s">
        <v>434</v>
      </c>
      <c r="C2272" s="130">
        <f t="shared" ref="C2272" si="395">C2273+C2275</f>
        <v>0</v>
      </c>
    </row>
    <row r="2273" spans="1:3" s="83" customFormat="1" ht="18.75" customHeight="1" x14ac:dyDescent="0.2">
      <c r="A2273" s="85">
        <v>631000</v>
      </c>
      <c r="B2273" s="82" t="s">
        <v>382</v>
      </c>
      <c r="C2273" s="130">
        <f t="shared" ref="C2273" si="396">C2274</f>
        <v>0</v>
      </c>
    </row>
    <row r="2274" spans="1:3" s="71" customFormat="1" ht="18.75" customHeight="1" x14ac:dyDescent="0.2">
      <c r="A2274" s="43">
        <v>631900</v>
      </c>
      <c r="B2274" s="80" t="s">
        <v>554</v>
      </c>
      <c r="C2274" s="129">
        <v>0</v>
      </c>
    </row>
    <row r="2275" spans="1:3" s="83" customFormat="1" ht="18.75" customHeight="1" x14ac:dyDescent="0.2">
      <c r="A2275" s="85">
        <v>638000</v>
      </c>
      <c r="B2275" s="82" t="s">
        <v>383</v>
      </c>
      <c r="C2275" s="130">
        <f t="shared" ref="C2275" si="397">C2276</f>
        <v>0</v>
      </c>
    </row>
    <row r="2276" spans="1:3" s="71" customFormat="1" ht="18.75" customHeight="1" x14ac:dyDescent="0.2">
      <c r="A2276" s="84">
        <v>638100</v>
      </c>
      <c r="B2276" s="80" t="s">
        <v>438</v>
      </c>
      <c r="C2276" s="129">
        <v>0</v>
      </c>
    </row>
    <row r="2277" spans="1:3" s="71" customFormat="1" ht="18.75" customHeight="1" x14ac:dyDescent="0.2">
      <c r="A2277" s="132"/>
      <c r="B2277" s="126" t="s">
        <v>470</v>
      </c>
      <c r="C2277" s="131">
        <f>C2250+C2267+C2272</f>
        <v>2866400</v>
      </c>
    </row>
    <row r="2278" spans="1:3" s="71" customFormat="1" ht="18.75" customHeight="1" x14ac:dyDescent="0.2">
      <c r="A2278" s="133"/>
      <c r="B2278" s="73"/>
      <c r="C2278" s="129"/>
    </row>
    <row r="2279" spans="1:3" s="71" customFormat="1" ht="18.75" customHeight="1" x14ac:dyDescent="0.2">
      <c r="A2279" s="88"/>
      <c r="B2279" s="73"/>
      <c r="C2279" s="129"/>
    </row>
    <row r="2280" spans="1:3" s="71" customFormat="1" ht="18.75" customHeight="1" x14ac:dyDescent="0.2">
      <c r="A2280" s="84" t="s">
        <v>869</v>
      </c>
      <c r="B2280" s="82"/>
      <c r="C2280" s="129"/>
    </row>
    <row r="2281" spans="1:3" s="71" customFormat="1" ht="18.75" customHeight="1" x14ac:dyDescent="0.2">
      <c r="A2281" s="84" t="s">
        <v>485</v>
      </c>
      <c r="B2281" s="82"/>
      <c r="C2281" s="129"/>
    </row>
    <row r="2282" spans="1:3" s="71" customFormat="1" ht="18.75" customHeight="1" x14ac:dyDescent="0.2">
      <c r="A2282" s="84" t="s">
        <v>619</v>
      </c>
      <c r="B2282" s="82"/>
      <c r="C2282" s="129"/>
    </row>
    <row r="2283" spans="1:3" s="71" customFormat="1" ht="18.75" customHeight="1" x14ac:dyDescent="0.2">
      <c r="A2283" s="84" t="s">
        <v>767</v>
      </c>
      <c r="B2283" s="82"/>
      <c r="C2283" s="129"/>
    </row>
    <row r="2284" spans="1:3" s="71" customFormat="1" ht="18.75" customHeight="1" x14ac:dyDescent="0.2">
      <c r="A2284" s="84"/>
      <c r="B2284" s="75"/>
      <c r="C2284" s="123"/>
    </row>
    <row r="2285" spans="1:3" s="71" customFormat="1" ht="18.75" customHeight="1" x14ac:dyDescent="0.2">
      <c r="A2285" s="85">
        <v>410000</v>
      </c>
      <c r="B2285" s="77" t="s">
        <v>346</v>
      </c>
      <c r="C2285" s="130">
        <f>C2286+C2291</f>
        <v>3614200</v>
      </c>
    </row>
    <row r="2286" spans="1:3" s="71" customFormat="1" ht="18.75" customHeight="1" x14ac:dyDescent="0.2">
      <c r="A2286" s="85">
        <v>411000</v>
      </c>
      <c r="B2286" s="77" t="s">
        <v>445</v>
      </c>
      <c r="C2286" s="130">
        <f t="shared" ref="C2286" si="398">SUM(C2287:C2290)</f>
        <v>3298900</v>
      </c>
    </row>
    <row r="2287" spans="1:3" s="71" customFormat="1" ht="18.75" customHeight="1" x14ac:dyDescent="0.2">
      <c r="A2287" s="84">
        <v>411100</v>
      </c>
      <c r="B2287" s="80" t="s">
        <v>347</v>
      </c>
      <c r="C2287" s="129">
        <v>3191000</v>
      </c>
    </row>
    <row r="2288" spans="1:3" s="71" customFormat="1" ht="18.75" customHeight="1" x14ac:dyDescent="0.2">
      <c r="A2288" s="84">
        <v>411200</v>
      </c>
      <c r="B2288" s="80" t="s">
        <v>456</v>
      </c>
      <c r="C2288" s="129">
        <v>48800</v>
      </c>
    </row>
    <row r="2289" spans="1:3" s="71" customFormat="1" ht="18.75" customHeight="1" x14ac:dyDescent="0.2">
      <c r="A2289" s="84">
        <v>411300</v>
      </c>
      <c r="B2289" s="80" t="s">
        <v>348</v>
      </c>
      <c r="C2289" s="129">
        <v>16500</v>
      </c>
    </row>
    <row r="2290" spans="1:3" s="71" customFormat="1" ht="18.75" customHeight="1" x14ac:dyDescent="0.2">
      <c r="A2290" s="84">
        <v>411400</v>
      </c>
      <c r="B2290" s="80" t="s">
        <v>349</v>
      </c>
      <c r="C2290" s="129">
        <v>42600</v>
      </c>
    </row>
    <row r="2291" spans="1:3" s="71" customFormat="1" ht="18.75" customHeight="1" x14ac:dyDescent="0.2">
      <c r="A2291" s="85">
        <v>412000</v>
      </c>
      <c r="B2291" s="82" t="s">
        <v>449</v>
      </c>
      <c r="C2291" s="130">
        <f>SUM(C2292:C2300)</f>
        <v>315300</v>
      </c>
    </row>
    <row r="2292" spans="1:3" s="71" customFormat="1" ht="18.75" customHeight="1" x14ac:dyDescent="0.2">
      <c r="A2292" s="84">
        <v>412200</v>
      </c>
      <c r="B2292" s="80" t="s">
        <v>457</v>
      </c>
      <c r="C2292" s="129">
        <v>203000</v>
      </c>
    </row>
    <row r="2293" spans="1:3" s="71" customFormat="1" ht="18.75" customHeight="1" x14ac:dyDescent="0.2">
      <c r="A2293" s="84">
        <v>412300</v>
      </c>
      <c r="B2293" s="80" t="s">
        <v>351</v>
      </c>
      <c r="C2293" s="129">
        <v>17000</v>
      </c>
    </row>
    <row r="2294" spans="1:3" s="71" customFormat="1" ht="18.75" customHeight="1" x14ac:dyDescent="0.2">
      <c r="A2294" s="84">
        <v>412400</v>
      </c>
      <c r="B2294" s="80" t="s">
        <v>352</v>
      </c>
      <c r="C2294" s="129">
        <v>20000</v>
      </c>
    </row>
    <row r="2295" spans="1:3" s="71" customFormat="1" ht="18.75" customHeight="1" x14ac:dyDescent="0.2">
      <c r="A2295" s="84">
        <v>412500</v>
      </c>
      <c r="B2295" s="80" t="s">
        <v>353</v>
      </c>
      <c r="C2295" s="129">
        <v>5000</v>
      </c>
    </row>
    <row r="2296" spans="1:3" s="71" customFormat="1" ht="18.75" customHeight="1" x14ac:dyDescent="0.2">
      <c r="A2296" s="84">
        <v>412600</v>
      </c>
      <c r="B2296" s="80" t="s">
        <v>458</v>
      </c>
      <c r="C2296" s="129">
        <v>1000</v>
      </c>
    </row>
    <row r="2297" spans="1:3" s="71" customFormat="1" ht="18.75" customHeight="1" x14ac:dyDescent="0.2">
      <c r="A2297" s="84">
        <v>412700</v>
      </c>
      <c r="B2297" s="80" t="s">
        <v>446</v>
      </c>
      <c r="C2297" s="129">
        <v>30000</v>
      </c>
    </row>
    <row r="2298" spans="1:3" s="71" customFormat="1" ht="18.75" customHeight="1" x14ac:dyDescent="0.2">
      <c r="A2298" s="84">
        <v>412900</v>
      </c>
      <c r="B2298" s="124" t="s">
        <v>768</v>
      </c>
      <c r="C2298" s="129">
        <v>500</v>
      </c>
    </row>
    <row r="2299" spans="1:3" s="71" customFormat="1" ht="18.75" customHeight="1" x14ac:dyDescent="0.2">
      <c r="A2299" s="84">
        <v>412900</v>
      </c>
      <c r="B2299" s="124" t="s">
        <v>534</v>
      </c>
      <c r="C2299" s="129">
        <v>32000</v>
      </c>
    </row>
    <row r="2300" spans="1:3" s="71" customFormat="1" ht="18.75" customHeight="1" x14ac:dyDescent="0.2">
      <c r="A2300" s="84">
        <v>412900</v>
      </c>
      <c r="B2300" s="124" t="s">
        <v>552</v>
      </c>
      <c r="C2300" s="129">
        <v>6800</v>
      </c>
    </row>
    <row r="2301" spans="1:3" s="71" customFormat="1" ht="18.75" customHeight="1" x14ac:dyDescent="0.2">
      <c r="A2301" s="85">
        <v>510000</v>
      </c>
      <c r="B2301" s="82" t="s">
        <v>401</v>
      </c>
      <c r="C2301" s="130">
        <f>C2302+C2304</f>
        <v>200000</v>
      </c>
    </row>
    <row r="2302" spans="1:3" s="71" customFormat="1" ht="18.75" customHeight="1" x14ac:dyDescent="0.2">
      <c r="A2302" s="85">
        <v>511000</v>
      </c>
      <c r="B2302" s="82" t="s">
        <v>402</v>
      </c>
      <c r="C2302" s="130">
        <f>SUM(C2303:C2303)</f>
        <v>25000</v>
      </c>
    </row>
    <row r="2303" spans="1:3" s="71" customFormat="1" ht="18.75" customHeight="1" x14ac:dyDescent="0.2">
      <c r="A2303" s="84">
        <v>511200</v>
      </c>
      <c r="B2303" s="80" t="s">
        <v>404</v>
      </c>
      <c r="C2303" s="129">
        <v>25000</v>
      </c>
    </row>
    <row r="2304" spans="1:3" s="83" customFormat="1" ht="18.75" customHeight="1" x14ac:dyDescent="0.2">
      <c r="A2304" s="85">
        <v>516000</v>
      </c>
      <c r="B2304" s="82" t="s">
        <v>410</v>
      </c>
      <c r="C2304" s="130">
        <f t="shared" ref="C2304" si="399">C2305</f>
        <v>175000</v>
      </c>
    </row>
    <row r="2305" spans="1:3" s="71" customFormat="1" ht="18.75" customHeight="1" x14ac:dyDescent="0.2">
      <c r="A2305" s="84">
        <v>516100</v>
      </c>
      <c r="B2305" s="80" t="s">
        <v>410</v>
      </c>
      <c r="C2305" s="129">
        <v>175000</v>
      </c>
    </row>
    <row r="2306" spans="1:3" s="83" customFormat="1" ht="36.75" customHeight="1" x14ac:dyDescent="0.2">
      <c r="A2306" s="85">
        <v>580000</v>
      </c>
      <c r="B2306" s="82" t="s">
        <v>412</v>
      </c>
      <c r="C2306" s="130">
        <f t="shared" ref="C2306:C2307" si="400">C2307</f>
        <v>65000</v>
      </c>
    </row>
    <row r="2307" spans="1:3" s="83" customFormat="1" ht="18.75" customHeight="1" x14ac:dyDescent="0.2">
      <c r="A2307" s="85">
        <v>581000</v>
      </c>
      <c r="B2307" s="82" t="s">
        <v>413</v>
      </c>
      <c r="C2307" s="130">
        <f t="shared" si="400"/>
        <v>65000</v>
      </c>
    </row>
    <row r="2308" spans="1:3" s="71" customFormat="1" ht="18.75" customHeight="1" x14ac:dyDescent="0.2">
      <c r="A2308" s="84">
        <v>581200</v>
      </c>
      <c r="B2308" s="80" t="s">
        <v>414</v>
      </c>
      <c r="C2308" s="129">
        <v>65000</v>
      </c>
    </row>
    <row r="2309" spans="1:3" s="83" customFormat="1" ht="18.75" customHeight="1" x14ac:dyDescent="0.2">
      <c r="A2309" s="85">
        <v>630000</v>
      </c>
      <c r="B2309" s="82" t="s">
        <v>434</v>
      </c>
      <c r="C2309" s="130">
        <f t="shared" ref="C2309" si="401">C2312+C2310</f>
        <v>12000</v>
      </c>
    </row>
    <row r="2310" spans="1:3" s="83" customFormat="1" ht="18.75" customHeight="1" x14ac:dyDescent="0.2">
      <c r="A2310" s="85">
        <v>631000</v>
      </c>
      <c r="B2310" s="82" t="s">
        <v>382</v>
      </c>
      <c r="C2310" s="130">
        <f t="shared" ref="C2310" si="402">C2311</f>
        <v>0</v>
      </c>
    </row>
    <row r="2311" spans="1:3" s="71" customFormat="1" ht="18.75" customHeight="1" x14ac:dyDescent="0.2">
      <c r="A2311" s="43">
        <v>631900</v>
      </c>
      <c r="B2311" s="80" t="s">
        <v>554</v>
      </c>
      <c r="C2311" s="129">
        <v>0</v>
      </c>
    </row>
    <row r="2312" spans="1:3" s="83" customFormat="1" ht="18.75" customHeight="1" x14ac:dyDescent="0.2">
      <c r="A2312" s="85">
        <v>638000</v>
      </c>
      <c r="B2312" s="82" t="s">
        <v>383</v>
      </c>
      <c r="C2312" s="130">
        <f t="shared" ref="C2312" si="403">C2313</f>
        <v>12000</v>
      </c>
    </row>
    <row r="2313" spans="1:3" s="71" customFormat="1" ht="18.75" customHeight="1" x14ac:dyDescent="0.2">
      <c r="A2313" s="84">
        <v>638100</v>
      </c>
      <c r="B2313" s="80" t="s">
        <v>438</v>
      </c>
      <c r="C2313" s="129">
        <v>12000</v>
      </c>
    </row>
    <row r="2314" spans="1:3" s="71" customFormat="1" ht="18.75" customHeight="1" x14ac:dyDescent="0.2">
      <c r="A2314" s="132"/>
      <c r="B2314" s="126" t="s">
        <v>470</v>
      </c>
      <c r="C2314" s="131">
        <f>C2285+C2301+C2309+C2306</f>
        <v>3891200</v>
      </c>
    </row>
    <row r="2315" spans="1:3" s="71" customFormat="1" ht="18.75" customHeight="1" x14ac:dyDescent="0.2">
      <c r="A2315" s="133"/>
      <c r="B2315" s="73"/>
      <c r="C2315" s="123"/>
    </row>
    <row r="2316" spans="1:3" s="71" customFormat="1" ht="18.75" customHeight="1" x14ac:dyDescent="0.2">
      <c r="A2316" s="88"/>
      <c r="B2316" s="73"/>
      <c r="C2316" s="129"/>
    </row>
    <row r="2317" spans="1:3" s="71" customFormat="1" ht="18.75" customHeight="1" x14ac:dyDescent="0.2">
      <c r="A2317" s="84" t="s">
        <v>870</v>
      </c>
      <c r="B2317" s="82"/>
      <c r="C2317" s="129"/>
    </row>
    <row r="2318" spans="1:3" s="71" customFormat="1" ht="18.75" customHeight="1" x14ac:dyDescent="0.2">
      <c r="A2318" s="84" t="s">
        <v>485</v>
      </c>
      <c r="B2318" s="82"/>
      <c r="C2318" s="129"/>
    </row>
    <row r="2319" spans="1:3" s="71" customFormat="1" ht="18.75" customHeight="1" x14ac:dyDescent="0.2">
      <c r="A2319" s="84" t="s">
        <v>620</v>
      </c>
      <c r="B2319" s="82"/>
      <c r="C2319" s="129"/>
    </row>
    <row r="2320" spans="1:3" s="71" customFormat="1" ht="18.75" customHeight="1" x14ac:dyDescent="0.2">
      <c r="A2320" s="84" t="s">
        <v>767</v>
      </c>
      <c r="B2320" s="82"/>
      <c r="C2320" s="129"/>
    </row>
    <row r="2321" spans="1:3" s="71" customFormat="1" ht="18.75" customHeight="1" x14ac:dyDescent="0.2">
      <c r="A2321" s="84"/>
      <c r="B2321" s="75"/>
      <c r="C2321" s="123"/>
    </row>
    <row r="2322" spans="1:3" s="71" customFormat="1" ht="18.75" customHeight="1" x14ac:dyDescent="0.2">
      <c r="A2322" s="85">
        <v>410000</v>
      </c>
      <c r="B2322" s="77" t="s">
        <v>346</v>
      </c>
      <c r="C2322" s="130">
        <f>C2323+C2328+C2339</f>
        <v>1638800</v>
      </c>
    </row>
    <row r="2323" spans="1:3" s="71" customFormat="1" ht="18.75" customHeight="1" x14ac:dyDescent="0.2">
      <c r="A2323" s="85">
        <v>411000</v>
      </c>
      <c r="B2323" s="77" t="s">
        <v>445</v>
      </c>
      <c r="C2323" s="130">
        <f t="shared" ref="C2323" si="404">SUM(C2324:C2327)</f>
        <v>1481800</v>
      </c>
    </row>
    <row r="2324" spans="1:3" s="71" customFormat="1" ht="18.75" customHeight="1" x14ac:dyDescent="0.2">
      <c r="A2324" s="84">
        <v>411100</v>
      </c>
      <c r="B2324" s="80" t="s">
        <v>347</v>
      </c>
      <c r="C2324" s="129">
        <v>1438000</v>
      </c>
    </row>
    <row r="2325" spans="1:3" s="71" customFormat="1" ht="18.75" customHeight="1" x14ac:dyDescent="0.2">
      <c r="A2325" s="84">
        <v>411200</v>
      </c>
      <c r="B2325" s="80" t="s">
        <v>456</v>
      </c>
      <c r="C2325" s="129">
        <v>17000</v>
      </c>
    </row>
    <row r="2326" spans="1:3" s="71" customFormat="1" ht="18.75" customHeight="1" x14ac:dyDescent="0.2">
      <c r="A2326" s="84">
        <v>411300</v>
      </c>
      <c r="B2326" s="80" t="s">
        <v>348</v>
      </c>
      <c r="C2326" s="129">
        <v>3100</v>
      </c>
    </row>
    <row r="2327" spans="1:3" s="71" customFormat="1" ht="18.75" customHeight="1" x14ac:dyDescent="0.2">
      <c r="A2327" s="84">
        <v>411400</v>
      </c>
      <c r="B2327" s="80" t="s">
        <v>349</v>
      </c>
      <c r="C2327" s="129">
        <v>23700</v>
      </c>
    </row>
    <row r="2328" spans="1:3" s="71" customFormat="1" ht="18.75" customHeight="1" x14ac:dyDescent="0.2">
      <c r="A2328" s="85">
        <v>412000</v>
      </c>
      <c r="B2328" s="82" t="s">
        <v>449</v>
      </c>
      <c r="C2328" s="130">
        <f>SUM(C2329:C2338)</f>
        <v>139700</v>
      </c>
    </row>
    <row r="2329" spans="1:3" s="71" customFormat="1" ht="18.75" customHeight="1" x14ac:dyDescent="0.2">
      <c r="A2329" s="84">
        <v>412200</v>
      </c>
      <c r="B2329" s="80" t="s">
        <v>457</v>
      </c>
      <c r="C2329" s="129">
        <v>80000</v>
      </c>
    </row>
    <row r="2330" spans="1:3" s="71" customFormat="1" ht="18.75" customHeight="1" x14ac:dyDescent="0.2">
      <c r="A2330" s="84">
        <v>412300</v>
      </c>
      <c r="B2330" s="80" t="s">
        <v>351</v>
      </c>
      <c r="C2330" s="129">
        <v>10000</v>
      </c>
    </row>
    <row r="2331" spans="1:3" s="71" customFormat="1" ht="18.75" customHeight="1" x14ac:dyDescent="0.2">
      <c r="A2331" s="84">
        <v>412400</v>
      </c>
      <c r="B2331" s="80" t="s">
        <v>352</v>
      </c>
      <c r="C2331" s="129">
        <v>10000</v>
      </c>
    </row>
    <row r="2332" spans="1:3" s="71" customFormat="1" ht="18.75" customHeight="1" x14ac:dyDescent="0.2">
      <c r="A2332" s="84">
        <v>412500</v>
      </c>
      <c r="B2332" s="80" t="s">
        <v>353</v>
      </c>
      <c r="C2332" s="129">
        <v>6500</v>
      </c>
    </row>
    <row r="2333" spans="1:3" s="71" customFormat="1" ht="18.75" customHeight="1" x14ac:dyDescent="0.2">
      <c r="A2333" s="84">
        <v>412600</v>
      </c>
      <c r="B2333" s="80" t="s">
        <v>458</v>
      </c>
      <c r="C2333" s="129">
        <v>10500</v>
      </c>
    </row>
    <row r="2334" spans="1:3" s="71" customFormat="1" ht="18.75" customHeight="1" x14ac:dyDescent="0.2">
      <c r="A2334" s="84">
        <v>412700</v>
      </c>
      <c r="B2334" s="80" t="s">
        <v>446</v>
      </c>
      <c r="C2334" s="129">
        <v>15000</v>
      </c>
    </row>
    <row r="2335" spans="1:3" s="71" customFormat="1" ht="18.75" customHeight="1" x14ac:dyDescent="0.2">
      <c r="A2335" s="84">
        <v>412900</v>
      </c>
      <c r="B2335" s="124" t="s">
        <v>768</v>
      </c>
      <c r="C2335" s="129">
        <v>400</v>
      </c>
    </row>
    <row r="2336" spans="1:3" s="71" customFormat="1" ht="18.75" customHeight="1" x14ac:dyDescent="0.2">
      <c r="A2336" s="84">
        <v>412900</v>
      </c>
      <c r="B2336" s="124" t="s">
        <v>534</v>
      </c>
      <c r="C2336" s="129">
        <v>4000</v>
      </c>
    </row>
    <row r="2337" spans="1:3" s="71" customFormat="1" ht="18.75" customHeight="1" x14ac:dyDescent="0.2">
      <c r="A2337" s="84">
        <v>412900</v>
      </c>
      <c r="B2337" s="124" t="s">
        <v>551</v>
      </c>
      <c r="C2337" s="129">
        <v>300</v>
      </c>
    </row>
    <row r="2338" spans="1:3" s="71" customFormat="1" ht="18.75" customHeight="1" x14ac:dyDescent="0.2">
      <c r="A2338" s="84">
        <v>412900</v>
      </c>
      <c r="B2338" s="124" t="s">
        <v>552</v>
      </c>
      <c r="C2338" s="129">
        <v>3000</v>
      </c>
    </row>
    <row r="2339" spans="1:3" s="83" customFormat="1" ht="36" customHeight="1" x14ac:dyDescent="0.2">
      <c r="A2339" s="85">
        <v>418000</v>
      </c>
      <c r="B2339" s="82" t="s">
        <v>453</v>
      </c>
      <c r="C2339" s="130">
        <f>C2340+C2341</f>
        <v>17300</v>
      </c>
    </row>
    <row r="2340" spans="1:3" s="71" customFormat="1" ht="18.75" customHeight="1" x14ac:dyDescent="0.2">
      <c r="A2340" s="84">
        <v>418200</v>
      </c>
      <c r="B2340" s="80" t="s">
        <v>396</v>
      </c>
      <c r="C2340" s="129">
        <v>9300</v>
      </c>
    </row>
    <row r="2341" spans="1:3" s="71" customFormat="1" ht="18.75" customHeight="1" x14ac:dyDescent="0.2">
      <c r="A2341" s="84">
        <v>418400</v>
      </c>
      <c r="B2341" s="80" t="s">
        <v>397</v>
      </c>
      <c r="C2341" s="129">
        <v>8000</v>
      </c>
    </row>
    <row r="2342" spans="1:3" s="71" customFormat="1" ht="18.75" customHeight="1" x14ac:dyDescent="0.2">
      <c r="A2342" s="85">
        <v>510000</v>
      </c>
      <c r="B2342" s="82" t="s">
        <v>401</v>
      </c>
      <c r="C2342" s="130">
        <f>C2343+C2345</f>
        <v>95000</v>
      </c>
    </row>
    <row r="2343" spans="1:3" s="71" customFormat="1" ht="18.75" customHeight="1" x14ac:dyDescent="0.2">
      <c r="A2343" s="85">
        <v>511000</v>
      </c>
      <c r="B2343" s="82" t="s">
        <v>402</v>
      </c>
      <c r="C2343" s="130">
        <f>SUM(C2344:C2344)</f>
        <v>10000</v>
      </c>
    </row>
    <row r="2344" spans="1:3" s="71" customFormat="1" ht="18.75" customHeight="1" x14ac:dyDescent="0.2">
      <c r="A2344" s="84">
        <v>511300</v>
      </c>
      <c r="B2344" s="80" t="s">
        <v>405</v>
      </c>
      <c r="C2344" s="129">
        <v>10000</v>
      </c>
    </row>
    <row r="2345" spans="1:3" s="83" customFormat="1" ht="18.75" customHeight="1" x14ac:dyDescent="0.2">
      <c r="A2345" s="85">
        <v>516000</v>
      </c>
      <c r="B2345" s="82" t="s">
        <v>410</v>
      </c>
      <c r="C2345" s="130">
        <f t="shared" ref="C2345" si="405">C2346</f>
        <v>85000</v>
      </c>
    </row>
    <row r="2346" spans="1:3" s="71" customFormat="1" ht="18.75" customHeight="1" x14ac:dyDescent="0.2">
      <c r="A2346" s="84">
        <v>516100</v>
      </c>
      <c r="B2346" s="80" t="s">
        <v>410</v>
      </c>
      <c r="C2346" s="129">
        <v>85000</v>
      </c>
    </row>
    <row r="2347" spans="1:3" s="83" customFormat="1" ht="36.75" customHeight="1" x14ac:dyDescent="0.2">
      <c r="A2347" s="85">
        <v>580000</v>
      </c>
      <c r="B2347" s="82" t="s">
        <v>412</v>
      </c>
      <c r="C2347" s="130">
        <f t="shared" ref="C2347" si="406">C2348</f>
        <v>15000</v>
      </c>
    </row>
    <row r="2348" spans="1:3" s="83" customFormat="1" ht="18.75" customHeight="1" x14ac:dyDescent="0.2">
      <c r="A2348" s="85">
        <v>581000</v>
      </c>
      <c r="B2348" s="82" t="s">
        <v>413</v>
      </c>
      <c r="C2348" s="130">
        <f t="shared" ref="C2348" si="407">C2349</f>
        <v>15000</v>
      </c>
    </row>
    <row r="2349" spans="1:3" s="71" customFormat="1" ht="18.75" customHeight="1" x14ac:dyDescent="0.2">
      <c r="A2349" s="84">
        <v>581200</v>
      </c>
      <c r="B2349" s="80" t="s">
        <v>414</v>
      </c>
      <c r="C2349" s="129">
        <v>15000</v>
      </c>
    </row>
    <row r="2350" spans="1:3" s="83" customFormat="1" ht="18.75" customHeight="1" x14ac:dyDescent="0.2">
      <c r="A2350" s="85">
        <v>630000</v>
      </c>
      <c r="B2350" s="82" t="s">
        <v>434</v>
      </c>
      <c r="C2350" s="130">
        <f t="shared" ref="C2350" si="408">C2351+C2353</f>
        <v>0</v>
      </c>
    </row>
    <row r="2351" spans="1:3" s="83" customFormat="1" ht="18.75" customHeight="1" x14ac:dyDescent="0.2">
      <c r="A2351" s="85">
        <v>631000</v>
      </c>
      <c r="B2351" s="82" t="s">
        <v>382</v>
      </c>
      <c r="C2351" s="130">
        <f t="shared" ref="C2351" si="409">C2352</f>
        <v>0</v>
      </c>
    </row>
    <row r="2352" spans="1:3" s="71" customFormat="1" ht="18.75" customHeight="1" x14ac:dyDescent="0.2">
      <c r="A2352" s="43">
        <v>631900</v>
      </c>
      <c r="B2352" s="80" t="s">
        <v>554</v>
      </c>
      <c r="C2352" s="129">
        <v>0</v>
      </c>
    </row>
    <row r="2353" spans="1:3" s="83" customFormat="1" ht="18.75" customHeight="1" x14ac:dyDescent="0.2">
      <c r="A2353" s="85">
        <v>638000</v>
      </c>
      <c r="B2353" s="82" t="s">
        <v>383</v>
      </c>
      <c r="C2353" s="130">
        <f t="shared" ref="C2353" si="410">C2354</f>
        <v>0</v>
      </c>
    </row>
    <row r="2354" spans="1:3" s="71" customFormat="1" ht="18.75" customHeight="1" x14ac:dyDescent="0.2">
      <c r="A2354" s="84">
        <v>638100</v>
      </c>
      <c r="B2354" s="80" t="s">
        <v>438</v>
      </c>
      <c r="C2354" s="129">
        <v>0</v>
      </c>
    </row>
    <row r="2355" spans="1:3" s="71" customFormat="1" ht="18.75" customHeight="1" x14ac:dyDescent="0.2">
      <c r="A2355" s="132"/>
      <c r="B2355" s="126" t="s">
        <v>470</v>
      </c>
      <c r="C2355" s="131">
        <f>C2322+C2342+C2347+C2350</f>
        <v>1748800</v>
      </c>
    </row>
    <row r="2356" spans="1:3" s="71" customFormat="1" ht="18.75" customHeight="1" x14ac:dyDescent="0.2">
      <c r="A2356" s="133"/>
      <c r="B2356" s="73"/>
      <c r="C2356" s="123"/>
    </row>
    <row r="2357" spans="1:3" s="71" customFormat="1" ht="18.75" customHeight="1" x14ac:dyDescent="0.2">
      <c r="A2357" s="88"/>
      <c r="B2357" s="73"/>
      <c r="C2357" s="129"/>
    </row>
    <row r="2358" spans="1:3" s="71" customFormat="1" ht="18.75" customHeight="1" x14ac:dyDescent="0.2">
      <c r="A2358" s="84" t="s">
        <v>871</v>
      </c>
      <c r="B2358" s="82"/>
      <c r="C2358" s="129"/>
    </row>
    <row r="2359" spans="1:3" s="71" customFormat="1" ht="18.75" customHeight="1" x14ac:dyDescent="0.2">
      <c r="A2359" s="84" t="s">
        <v>485</v>
      </c>
      <c r="B2359" s="82"/>
      <c r="C2359" s="129"/>
    </row>
    <row r="2360" spans="1:3" s="71" customFormat="1" ht="18.75" customHeight="1" x14ac:dyDescent="0.2">
      <c r="A2360" s="84" t="s">
        <v>621</v>
      </c>
      <c r="B2360" s="82"/>
      <c r="C2360" s="129"/>
    </row>
    <row r="2361" spans="1:3" s="71" customFormat="1" ht="18.75" customHeight="1" x14ac:dyDescent="0.2">
      <c r="A2361" s="84" t="s">
        <v>767</v>
      </c>
      <c r="B2361" s="82"/>
      <c r="C2361" s="129"/>
    </row>
    <row r="2362" spans="1:3" s="71" customFormat="1" ht="18.75" customHeight="1" x14ac:dyDescent="0.2">
      <c r="A2362" s="84"/>
      <c r="B2362" s="75"/>
      <c r="C2362" s="123"/>
    </row>
    <row r="2363" spans="1:3" s="71" customFormat="1" ht="18.75" customHeight="1" x14ac:dyDescent="0.2">
      <c r="A2363" s="85">
        <v>410000</v>
      </c>
      <c r="B2363" s="77" t="s">
        <v>346</v>
      </c>
      <c r="C2363" s="130">
        <f t="shared" ref="C2363" si="411">C2364+C2369</f>
        <v>7561400</v>
      </c>
    </row>
    <row r="2364" spans="1:3" s="71" customFormat="1" ht="18.75" customHeight="1" x14ac:dyDescent="0.2">
      <c r="A2364" s="85">
        <v>411000</v>
      </c>
      <c r="B2364" s="77" t="s">
        <v>445</v>
      </c>
      <c r="C2364" s="130">
        <f t="shared" ref="C2364" si="412">SUM(C2365:C2368)</f>
        <v>6328400</v>
      </c>
    </row>
    <row r="2365" spans="1:3" s="71" customFormat="1" ht="18.75" customHeight="1" x14ac:dyDescent="0.2">
      <c r="A2365" s="84">
        <v>411100</v>
      </c>
      <c r="B2365" s="80" t="s">
        <v>347</v>
      </c>
      <c r="C2365" s="129">
        <v>5905000</v>
      </c>
    </row>
    <row r="2366" spans="1:3" s="71" customFormat="1" ht="18.75" customHeight="1" x14ac:dyDescent="0.2">
      <c r="A2366" s="84">
        <v>411200</v>
      </c>
      <c r="B2366" s="80" t="s">
        <v>456</v>
      </c>
      <c r="C2366" s="129">
        <v>268500</v>
      </c>
    </row>
    <row r="2367" spans="1:3" s="71" customFormat="1" ht="18.75" customHeight="1" x14ac:dyDescent="0.2">
      <c r="A2367" s="84">
        <v>411300</v>
      </c>
      <c r="B2367" s="80" t="s">
        <v>348</v>
      </c>
      <c r="C2367" s="129">
        <v>104900</v>
      </c>
    </row>
    <row r="2368" spans="1:3" s="71" customFormat="1" ht="18.75" customHeight="1" x14ac:dyDescent="0.2">
      <c r="A2368" s="84">
        <v>411400</v>
      </c>
      <c r="B2368" s="80" t="s">
        <v>349</v>
      </c>
      <c r="C2368" s="129">
        <v>50000</v>
      </c>
    </row>
    <row r="2369" spans="1:3" s="71" customFormat="1" ht="18.75" customHeight="1" x14ac:dyDescent="0.2">
      <c r="A2369" s="85">
        <v>412000</v>
      </c>
      <c r="B2369" s="82" t="s">
        <v>449</v>
      </c>
      <c r="C2369" s="130">
        <f>SUM(C2370:C2378)</f>
        <v>1233000</v>
      </c>
    </row>
    <row r="2370" spans="1:3" s="71" customFormat="1" ht="18.75" customHeight="1" x14ac:dyDescent="0.2">
      <c r="A2370" s="84">
        <v>412200</v>
      </c>
      <c r="B2370" s="80" t="s">
        <v>457</v>
      </c>
      <c r="C2370" s="129">
        <v>723000</v>
      </c>
    </row>
    <row r="2371" spans="1:3" s="71" customFormat="1" ht="18.75" customHeight="1" x14ac:dyDescent="0.2">
      <c r="A2371" s="84">
        <v>412300</v>
      </c>
      <c r="B2371" s="80" t="s">
        <v>351</v>
      </c>
      <c r="C2371" s="129">
        <v>120000</v>
      </c>
    </row>
    <row r="2372" spans="1:3" s="71" customFormat="1" ht="18.75" customHeight="1" x14ac:dyDescent="0.2">
      <c r="A2372" s="84">
        <v>412500</v>
      </c>
      <c r="B2372" s="80" t="s">
        <v>353</v>
      </c>
      <c r="C2372" s="129">
        <v>20000</v>
      </c>
    </row>
    <row r="2373" spans="1:3" s="71" customFormat="1" ht="18.75" customHeight="1" x14ac:dyDescent="0.2">
      <c r="A2373" s="84">
        <v>412600</v>
      </c>
      <c r="B2373" s="80" t="s">
        <v>458</v>
      </c>
      <c r="C2373" s="129">
        <v>12000</v>
      </c>
    </row>
    <row r="2374" spans="1:3" s="71" customFormat="1" ht="18.75" customHeight="1" x14ac:dyDescent="0.2">
      <c r="A2374" s="84">
        <v>412700</v>
      </c>
      <c r="B2374" s="80" t="s">
        <v>446</v>
      </c>
      <c r="C2374" s="129">
        <v>325500</v>
      </c>
    </row>
    <row r="2375" spans="1:3" s="71" customFormat="1" ht="18.75" customHeight="1" x14ac:dyDescent="0.2">
      <c r="A2375" s="84">
        <v>412900</v>
      </c>
      <c r="B2375" s="124" t="s">
        <v>534</v>
      </c>
      <c r="C2375" s="129">
        <v>16000</v>
      </c>
    </row>
    <row r="2376" spans="1:3" s="71" customFormat="1" ht="18.75" customHeight="1" x14ac:dyDescent="0.2">
      <c r="A2376" s="84">
        <v>412900</v>
      </c>
      <c r="B2376" s="124" t="s">
        <v>550</v>
      </c>
      <c r="C2376" s="129">
        <v>3000</v>
      </c>
    </row>
    <row r="2377" spans="1:3" s="71" customFormat="1" ht="18.75" customHeight="1" x14ac:dyDescent="0.2">
      <c r="A2377" s="84">
        <v>412900</v>
      </c>
      <c r="B2377" s="124" t="s">
        <v>551</v>
      </c>
      <c r="C2377" s="129">
        <v>1500</v>
      </c>
    </row>
    <row r="2378" spans="1:3" s="71" customFormat="1" ht="18.75" customHeight="1" x14ac:dyDescent="0.2">
      <c r="A2378" s="84">
        <v>412900</v>
      </c>
      <c r="B2378" s="124" t="s">
        <v>552</v>
      </c>
      <c r="C2378" s="129">
        <v>12000</v>
      </c>
    </row>
    <row r="2379" spans="1:3" s="83" customFormat="1" ht="18.75" customHeight="1" x14ac:dyDescent="0.2">
      <c r="A2379" s="85">
        <v>630000</v>
      </c>
      <c r="B2379" s="82" t="s">
        <v>434</v>
      </c>
      <c r="C2379" s="130">
        <f t="shared" ref="C2379" si="413">C2380+C2382</f>
        <v>350000</v>
      </c>
    </row>
    <row r="2380" spans="1:3" s="83" customFormat="1" ht="18.75" customHeight="1" x14ac:dyDescent="0.2">
      <c r="A2380" s="85">
        <v>631000</v>
      </c>
      <c r="B2380" s="82" t="s">
        <v>382</v>
      </c>
      <c r="C2380" s="130">
        <f t="shared" ref="C2380" si="414">C2381</f>
        <v>290000</v>
      </c>
    </row>
    <row r="2381" spans="1:3" s="71" customFormat="1" ht="18.75" customHeight="1" x14ac:dyDescent="0.2">
      <c r="A2381" s="43">
        <v>631900</v>
      </c>
      <c r="B2381" s="80" t="s">
        <v>554</v>
      </c>
      <c r="C2381" s="129">
        <v>290000</v>
      </c>
    </row>
    <row r="2382" spans="1:3" s="83" customFormat="1" ht="18.75" customHeight="1" x14ac:dyDescent="0.2">
      <c r="A2382" s="85">
        <v>638000</v>
      </c>
      <c r="B2382" s="82" t="s">
        <v>383</v>
      </c>
      <c r="C2382" s="130">
        <f t="shared" ref="C2382" si="415">C2383</f>
        <v>60000</v>
      </c>
    </row>
    <row r="2383" spans="1:3" s="71" customFormat="1" ht="18.75" customHeight="1" x14ac:dyDescent="0.2">
      <c r="A2383" s="84">
        <v>638100</v>
      </c>
      <c r="B2383" s="80" t="s">
        <v>438</v>
      </c>
      <c r="C2383" s="129">
        <v>60000</v>
      </c>
    </row>
    <row r="2384" spans="1:3" s="71" customFormat="1" ht="18.75" customHeight="1" x14ac:dyDescent="0.2">
      <c r="A2384" s="132"/>
      <c r="B2384" s="126" t="s">
        <v>470</v>
      </c>
      <c r="C2384" s="131">
        <f>C2363+C2379</f>
        <v>7911400</v>
      </c>
    </row>
    <row r="2385" spans="1:3" s="71" customFormat="1" ht="18.75" customHeight="1" x14ac:dyDescent="0.2">
      <c r="A2385" s="133"/>
      <c r="B2385" s="73"/>
      <c r="C2385" s="123"/>
    </row>
    <row r="2386" spans="1:3" s="71" customFormat="1" ht="18.75" customHeight="1" x14ac:dyDescent="0.2">
      <c r="A2386" s="88"/>
      <c r="B2386" s="73"/>
      <c r="C2386" s="129"/>
    </row>
    <row r="2387" spans="1:3" s="71" customFormat="1" ht="18.75" customHeight="1" x14ac:dyDescent="0.2">
      <c r="A2387" s="84" t="s">
        <v>872</v>
      </c>
      <c r="B2387" s="82"/>
      <c r="C2387" s="129"/>
    </row>
    <row r="2388" spans="1:3" s="71" customFormat="1" ht="18.75" customHeight="1" x14ac:dyDescent="0.2">
      <c r="A2388" s="84" t="s">
        <v>485</v>
      </c>
      <c r="B2388" s="82"/>
      <c r="C2388" s="129"/>
    </row>
    <row r="2389" spans="1:3" s="71" customFormat="1" ht="18.75" customHeight="1" x14ac:dyDescent="0.2">
      <c r="A2389" s="84" t="s">
        <v>622</v>
      </c>
      <c r="B2389" s="82"/>
      <c r="C2389" s="129"/>
    </row>
    <row r="2390" spans="1:3" s="71" customFormat="1" ht="18.75" customHeight="1" x14ac:dyDescent="0.2">
      <c r="A2390" s="84" t="s">
        <v>767</v>
      </c>
      <c r="B2390" s="82"/>
      <c r="C2390" s="129"/>
    </row>
    <row r="2391" spans="1:3" s="71" customFormat="1" ht="18.75" customHeight="1" x14ac:dyDescent="0.2">
      <c r="A2391" s="84"/>
      <c r="B2391" s="75"/>
      <c r="C2391" s="123"/>
    </row>
    <row r="2392" spans="1:3" s="71" customFormat="1" ht="18.75" customHeight="1" x14ac:dyDescent="0.2">
      <c r="A2392" s="85">
        <v>410000</v>
      </c>
      <c r="B2392" s="77" t="s">
        <v>346</v>
      </c>
      <c r="C2392" s="130">
        <f t="shared" ref="C2392" si="416">C2393+C2398</f>
        <v>930300</v>
      </c>
    </row>
    <row r="2393" spans="1:3" s="71" customFormat="1" ht="18.75" customHeight="1" x14ac:dyDescent="0.2">
      <c r="A2393" s="85">
        <v>411000</v>
      </c>
      <c r="B2393" s="77" t="s">
        <v>445</v>
      </c>
      <c r="C2393" s="130">
        <f t="shared" ref="C2393" si="417">SUM(C2394:C2397)</f>
        <v>764100</v>
      </c>
    </row>
    <row r="2394" spans="1:3" s="71" customFormat="1" ht="18.75" customHeight="1" x14ac:dyDescent="0.2">
      <c r="A2394" s="84">
        <v>411100</v>
      </c>
      <c r="B2394" s="80" t="s">
        <v>347</v>
      </c>
      <c r="C2394" s="129">
        <v>722100</v>
      </c>
    </row>
    <row r="2395" spans="1:3" s="71" customFormat="1" ht="18.75" customHeight="1" x14ac:dyDescent="0.2">
      <c r="A2395" s="84">
        <v>411200</v>
      </c>
      <c r="B2395" s="80" t="s">
        <v>456</v>
      </c>
      <c r="C2395" s="129">
        <v>38000</v>
      </c>
    </row>
    <row r="2396" spans="1:3" s="71" customFormat="1" ht="18.75" customHeight="1" x14ac:dyDescent="0.2">
      <c r="A2396" s="84">
        <v>411300</v>
      </c>
      <c r="B2396" s="80" t="s">
        <v>348</v>
      </c>
      <c r="C2396" s="129">
        <v>1000</v>
      </c>
    </row>
    <row r="2397" spans="1:3" s="71" customFormat="1" ht="18.75" customHeight="1" x14ac:dyDescent="0.2">
      <c r="A2397" s="84">
        <v>411400</v>
      </c>
      <c r="B2397" s="80" t="s">
        <v>349</v>
      </c>
      <c r="C2397" s="129">
        <v>3000</v>
      </c>
    </row>
    <row r="2398" spans="1:3" s="71" customFormat="1" ht="18.75" customHeight="1" x14ac:dyDescent="0.2">
      <c r="A2398" s="85">
        <v>412000</v>
      </c>
      <c r="B2398" s="82" t="s">
        <v>449</v>
      </c>
      <c r="C2398" s="130">
        <f t="shared" ref="C2398" si="418">SUM(C2399:C2405)</f>
        <v>166200</v>
      </c>
    </row>
    <row r="2399" spans="1:3" s="71" customFormat="1" ht="18.75" customHeight="1" x14ac:dyDescent="0.2">
      <c r="A2399" s="84">
        <v>412200</v>
      </c>
      <c r="B2399" s="80" t="s">
        <v>457</v>
      </c>
      <c r="C2399" s="129">
        <v>107700</v>
      </c>
    </row>
    <row r="2400" spans="1:3" s="71" customFormat="1" ht="18.75" customHeight="1" x14ac:dyDescent="0.2">
      <c r="A2400" s="84">
        <v>412300</v>
      </c>
      <c r="B2400" s="80" t="s">
        <v>351</v>
      </c>
      <c r="C2400" s="129">
        <v>16900</v>
      </c>
    </row>
    <row r="2401" spans="1:3" s="71" customFormat="1" ht="18.75" customHeight="1" x14ac:dyDescent="0.2">
      <c r="A2401" s="84">
        <v>412500</v>
      </c>
      <c r="B2401" s="80" t="s">
        <v>353</v>
      </c>
      <c r="C2401" s="129">
        <v>2200</v>
      </c>
    </row>
    <row r="2402" spans="1:3" s="71" customFormat="1" ht="18.75" customHeight="1" x14ac:dyDescent="0.2">
      <c r="A2402" s="84">
        <v>412600</v>
      </c>
      <c r="B2402" s="80" t="s">
        <v>458</v>
      </c>
      <c r="C2402" s="129">
        <v>2000</v>
      </c>
    </row>
    <row r="2403" spans="1:3" s="71" customFormat="1" ht="18.75" customHeight="1" x14ac:dyDescent="0.2">
      <c r="A2403" s="84">
        <v>412700</v>
      </c>
      <c r="B2403" s="80" t="s">
        <v>446</v>
      </c>
      <c r="C2403" s="129">
        <v>33900</v>
      </c>
    </row>
    <row r="2404" spans="1:3" s="71" customFormat="1" ht="18.75" customHeight="1" x14ac:dyDescent="0.2">
      <c r="A2404" s="84">
        <v>412900</v>
      </c>
      <c r="B2404" s="80" t="s">
        <v>768</v>
      </c>
      <c r="C2404" s="129">
        <v>1500</v>
      </c>
    </row>
    <row r="2405" spans="1:3" s="71" customFormat="1" ht="18.75" customHeight="1" x14ac:dyDescent="0.2">
      <c r="A2405" s="84">
        <v>412900</v>
      </c>
      <c r="B2405" s="124" t="s">
        <v>552</v>
      </c>
      <c r="C2405" s="129">
        <v>2000</v>
      </c>
    </row>
    <row r="2406" spans="1:3" s="83" customFormat="1" ht="18.75" customHeight="1" x14ac:dyDescent="0.2">
      <c r="A2406" s="85">
        <v>630000</v>
      </c>
      <c r="B2406" s="82" t="s">
        <v>434</v>
      </c>
      <c r="C2406" s="130">
        <f t="shared" ref="C2406:C2407" si="419">C2407</f>
        <v>30000</v>
      </c>
    </row>
    <row r="2407" spans="1:3" s="83" customFormat="1" ht="18.75" customHeight="1" x14ac:dyDescent="0.2">
      <c r="A2407" s="85">
        <v>631000</v>
      </c>
      <c r="B2407" s="82" t="s">
        <v>382</v>
      </c>
      <c r="C2407" s="130">
        <f t="shared" si="419"/>
        <v>30000</v>
      </c>
    </row>
    <row r="2408" spans="1:3" s="71" customFormat="1" ht="18.75" customHeight="1" x14ac:dyDescent="0.2">
      <c r="A2408" s="43">
        <v>631900</v>
      </c>
      <c r="B2408" s="80" t="s">
        <v>554</v>
      </c>
      <c r="C2408" s="129">
        <v>30000</v>
      </c>
    </row>
    <row r="2409" spans="1:3" s="71" customFormat="1" ht="18.75" customHeight="1" x14ac:dyDescent="0.2">
      <c r="A2409" s="132"/>
      <c r="B2409" s="126" t="s">
        <v>470</v>
      </c>
      <c r="C2409" s="131">
        <f>C2392+C2406</f>
        <v>960300</v>
      </c>
    </row>
    <row r="2410" spans="1:3" s="71" customFormat="1" ht="18.75" customHeight="1" x14ac:dyDescent="0.2">
      <c r="A2410" s="133"/>
      <c r="B2410" s="73"/>
      <c r="C2410" s="129"/>
    </row>
    <row r="2411" spans="1:3" s="71" customFormat="1" ht="18.75" customHeight="1" x14ac:dyDescent="0.2">
      <c r="A2411" s="88"/>
      <c r="B2411" s="73"/>
      <c r="C2411" s="129"/>
    </row>
    <row r="2412" spans="1:3" s="71" customFormat="1" ht="18.75" customHeight="1" x14ac:dyDescent="0.2">
      <c r="A2412" s="84" t="s">
        <v>873</v>
      </c>
      <c r="B2412" s="82"/>
      <c r="C2412" s="129"/>
    </row>
    <row r="2413" spans="1:3" s="71" customFormat="1" ht="18.75" customHeight="1" x14ac:dyDescent="0.2">
      <c r="A2413" s="84" t="s">
        <v>485</v>
      </c>
      <c r="B2413" s="82"/>
      <c r="C2413" s="129"/>
    </row>
    <row r="2414" spans="1:3" s="71" customFormat="1" ht="18.75" customHeight="1" x14ac:dyDescent="0.2">
      <c r="A2414" s="84" t="s">
        <v>623</v>
      </c>
      <c r="B2414" s="82"/>
      <c r="C2414" s="129"/>
    </row>
    <row r="2415" spans="1:3" s="71" customFormat="1" ht="18.75" customHeight="1" x14ac:dyDescent="0.2">
      <c r="A2415" s="84" t="s">
        <v>767</v>
      </c>
      <c r="B2415" s="82"/>
      <c r="C2415" s="129"/>
    </row>
    <row r="2416" spans="1:3" s="71" customFormat="1" ht="18.75" customHeight="1" x14ac:dyDescent="0.2">
      <c r="A2416" s="84"/>
      <c r="B2416" s="75"/>
      <c r="C2416" s="123"/>
    </row>
    <row r="2417" spans="1:3" s="71" customFormat="1" ht="18.75" customHeight="1" x14ac:dyDescent="0.2">
      <c r="A2417" s="85">
        <v>410000</v>
      </c>
      <c r="B2417" s="77" t="s">
        <v>346</v>
      </c>
      <c r="C2417" s="130">
        <f t="shared" ref="C2417" si="420">C2418+C2423</f>
        <v>1022100</v>
      </c>
    </row>
    <row r="2418" spans="1:3" s="71" customFormat="1" ht="18.75" customHeight="1" x14ac:dyDescent="0.2">
      <c r="A2418" s="85">
        <v>411000</v>
      </c>
      <c r="B2418" s="77" t="s">
        <v>445</v>
      </c>
      <c r="C2418" s="130">
        <f t="shared" ref="C2418" si="421">SUM(C2419:C2422)</f>
        <v>814600</v>
      </c>
    </row>
    <row r="2419" spans="1:3" s="71" customFormat="1" ht="18.75" customHeight="1" x14ac:dyDescent="0.2">
      <c r="A2419" s="84">
        <v>411100</v>
      </c>
      <c r="B2419" s="80" t="s">
        <v>347</v>
      </c>
      <c r="C2419" s="129">
        <v>745200</v>
      </c>
    </row>
    <row r="2420" spans="1:3" s="71" customFormat="1" ht="18.75" customHeight="1" x14ac:dyDescent="0.2">
      <c r="A2420" s="84">
        <v>411200</v>
      </c>
      <c r="B2420" s="80" t="s">
        <v>456</v>
      </c>
      <c r="C2420" s="129">
        <v>36600</v>
      </c>
    </row>
    <row r="2421" spans="1:3" s="71" customFormat="1" ht="18.75" customHeight="1" x14ac:dyDescent="0.2">
      <c r="A2421" s="84">
        <v>411300</v>
      </c>
      <c r="B2421" s="80" t="s">
        <v>348</v>
      </c>
      <c r="C2421" s="129">
        <v>9900</v>
      </c>
    </row>
    <row r="2422" spans="1:3" s="71" customFormat="1" ht="18.75" customHeight="1" x14ac:dyDescent="0.2">
      <c r="A2422" s="84">
        <v>411400</v>
      </c>
      <c r="B2422" s="80" t="s">
        <v>349</v>
      </c>
      <c r="C2422" s="129">
        <v>22900</v>
      </c>
    </row>
    <row r="2423" spans="1:3" s="71" customFormat="1" ht="18.75" customHeight="1" x14ac:dyDescent="0.2">
      <c r="A2423" s="85">
        <v>412000</v>
      </c>
      <c r="B2423" s="82" t="s">
        <v>449</v>
      </c>
      <c r="C2423" s="130">
        <f>SUM(C2424:C2432)</f>
        <v>207500</v>
      </c>
    </row>
    <row r="2424" spans="1:3" s="71" customFormat="1" ht="18.75" customHeight="1" x14ac:dyDescent="0.2">
      <c r="A2424" s="84">
        <v>412200</v>
      </c>
      <c r="B2424" s="80" t="s">
        <v>457</v>
      </c>
      <c r="C2424" s="129">
        <v>143000</v>
      </c>
    </row>
    <row r="2425" spans="1:3" s="71" customFormat="1" ht="18.75" customHeight="1" x14ac:dyDescent="0.2">
      <c r="A2425" s="84">
        <v>412300</v>
      </c>
      <c r="B2425" s="80" t="s">
        <v>351</v>
      </c>
      <c r="C2425" s="129">
        <v>15200</v>
      </c>
    </row>
    <row r="2426" spans="1:3" s="71" customFormat="1" ht="18.75" customHeight="1" x14ac:dyDescent="0.2">
      <c r="A2426" s="84">
        <v>412500</v>
      </c>
      <c r="B2426" s="80" t="s">
        <v>353</v>
      </c>
      <c r="C2426" s="129">
        <v>4000</v>
      </c>
    </row>
    <row r="2427" spans="1:3" s="71" customFormat="1" ht="18.75" customHeight="1" x14ac:dyDescent="0.2">
      <c r="A2427" s="84">
        <v>412600</v>
      </c>
      <c r="B2427" s="80" t="s">
        <v>458</v>
      </c>
      <c r="C2427" s="129">
        <v>1300</v>
      </c>
    </row>
    <row r="2428" spans="1:3" s="71" customFormat="1" ht="18.75" customHeight="1" x14ac:dyDescent="0.2">
      <c r="A2428" s="84">
        <v>412700</v>
      </c>
      <c r="B2428" s="80" t="s">
        <v>446</v>
      </c>
      <c r="C2428" s="129">
        <v>38500</v>
      </c>
    </row>
    <row r="2429" spans="1:3" s="71" customFormat="1" ht="18.75" customHeight="1" x14ac:dyDescent="0.2">
      <c r="A2429" s="84">
        <v>412900</v>
      </c>
      <c r="B2429" s="80" t="s">
        <v>768</v>
      </c>
      <c r="C2429" s="129">
        <v>1000</v>
      </c>
    </row>
    <row r="2430" spans="1:3" s="71" customFormat="1" ht="18.75" customHeight="1" x14ac:dyDescent="0.2">
      <c r="A2430" s="84">
        <v>412900</v>
      </c>
      <c r="B2430" s="124" t="s">
        <v>534</v>
      </c>
      <c r="C2430" s="129">
        <v>3200</v>
      </c>
    </row>
    <row r="2431" spans="1:3" s="71" customFormat="1" ht="18.75" customHeight="1" x14ac:dyDescent="0.2">
      <c r="A2431" s="84">
        <v>412900</v>
      </c>
      <c r="B2431" s="124" t="s">
        <v>551</v>
      </c>
      <c r="C2431" s="129">
        <v>300</v>
      </c>
    </row>
    <row r="2432" spans="1:3" s="71" customFormat="1" ht="18.75" customHeight="1" x14ac:dyDescent="0.2">
      <c r="A2432" s="84">
        <v>412900</v>
      </c>
      <c r="B2432" s="124" t="s">
        <v>552</v>
      </c>
      <c r="C2432" s="129">
        <v>1000</v>
      </c>
    </row>
    <row r="2433" spans="1:3" s="83" customFormat="1" ht="18.75" customHeight="1" x14ac:dyDescent="0.2">
      <c r="A2433" s="85">
        <v>630000</v>
      </c>
      <c r="B2433" s="82" t="s">
        <v>434</v>
      </c>
      <c r="C2433" s="130">
        <f>C2434</f>
        <v>16000</v>
      </c>
    </row>
    <row r="2434" spans="1:3" s="83" customFormat="1" ht="18.75" customHeight="1" x14ac:dyDescent="0.2">
      <c r="A2434" s="85">
        <v>631000</v>
      </c>
      <c r="B2434" s="82" t="s">
        <v>382</v>
      </c>
      <c r="C2434" s="130">
        <f t="shared" ref="C2434" si="422">C2435</f>
        <v>16000</v>
      </c>
    </row>
    <row r="2435" spans="1:3" s="71" customFormat="1" ht="18.75" customHeight="1" x14ac:dyDescent="0.2">
      <c r="A2435" s="43">
        <v>631900</v>
      </c>
      <c r="B2435" s="80" t="s">
        <v>554</v>
      </c>
      <c r="C2435" s="129">
        <v>16000</v>
      </c>
    </row>
    <row r="2436" spans="1:3" s="71" customFormat="1" ht="18.75" customHeight="1" x14ac:dyDescent="0.2">
      <c r="A2436" s="132"/>
      <c r="B2436" s="126" t="s">
        <v>470</v>
      </c>
      <c r="C2436" s="131">
        <f>C2417+C2433</f>
        <v>1038100</v>
      </c>
    </row>
    <row r="2437" spans="1:3" s="71" customFormat="1" ht="18.75" customHeight="1" x14ac:dyDescent="0.2">
      <c r="A2437" s="133"/>
      <c r="B2437" s="73"/>
      <c r="C2437" s="123"/>
    </row>
    <row r="2438" spans="1:3" s="71" customFormat="1" ht="18.75" customHeight="1" x14ac:dyDescent="0.2">
      <c r="A2438" s="88"/>
      <c r="B2438" s="73"/>
      <c r="C2438" s="129"/>
    </row>
    <row r="2439" spans="1:3" s="71" customFormat="1" ht="18.75" customHeight="1" x14ac:dyDescent="0.2">
      <c r="A2439" s="84" t="s">
        <v>874</v>
      </c>
      <c r="B2439" s="82"/>
      <c r="C2439" s="129"/>
    </row>
    <row r="2440" spans="1:3" s="71" customFormat="1" ht="18.75" customHeight="1" x14ac:dyDescent="0.2">
      <c r="A2440" s="84" t="s">
        <v>485</v>
      </c>
      <c r="B2440" s="82"/>
      <c r="C2440" s="129"/>
    </row>
    <row r="2441" spans="1:3" s="71" customFormat="1" ht="18.75" customHeight="1" x14ac:dyDescent="0.2">
      <c r="A2441" s="84" t="s">
        <v>624</v>
      </c>
      <c r="B2441" s="82"/>
      <c r="C2441" s="129"/>
    </row>
    <row r="2442" spans="1:3" s="71" customFormat="1" ht="18.75" customHeight="1" x14ac:dyDescent="0.2">
      <c r="A2442" s="84" t="s">
        <v>767</v>
      </c>
      <c r="B2442" s="82"/>
      <c r="C2442" s="129"/>
    </row>
    <row r="2443" spans="1:3" s="71" customFormat="1" ht="18.75" customHeight="1" x14ac:dyDescent="0.2">
      <c r="A2443" s="84"/>
      <c r="B2443" s="75"/>
      <c r="C2443" s="123"/>
    </row>
    <row r="2444" spans="1:3" s="71" customFormat="1" ht="18.75" customHeight="1" x14ac:dyDescent="0.2">
      <c r="A2444" s="85">
        <v>410000</v>
      </c>
      <c r="B2444" s="77" t="s">
        <v>346</v>
      </c>
      <c r="C2444" s="130">
        <f t="shared" ref="C2444" si="423">C2445+C2450</f>
        <v>1737100</v>
      </c>
    </row>
    <row r="2445" spans="1:3" s="71" customFormat="1" ht="18.75" customHeight="1" x14ac:dyDescent="0.2">
      <c r="A2445" s="85">
        <v>411000</v>
      </c>
      <c r="B2445" s="77" t="s">
        <v>445</v>
      </c>
      <c r="C2445" s="130">
        <f t="shared" ref="C2445" si="424">SUM(C2446:C2449)</f>
        <v>1346000</v>
      </c>
    </row>
    <row r="2446" spans="1:3" s="71" customFormat="1" ht="18.75" customHeight="1" x14ac:dyDescent="0.2">
      <c r="A2446" s="84">
        <v>411100</v>
      </c>
      <c r="B2446" s="80" t="s">
        <v>347</v>
      </c>
      <c r="C2446" s="129">
        <v>1280000</v>
      </c>
    </row>
    <row r="2447" spans="1:3" s="71" customFormat="1" ht="18.75" customHeight="1" x14ac:dyDescent="0.2">
      <c r="A2447" s="84">
        <v>411200</v>
      </c>
      <c r="B2447" s="80" t="s">
        <v>456</v>
      </c>
      <c r="C2447" s="129">
        <v>58000</v>
      </c>
    </row>
    <row r="2448" spans="1:3" s="71" customFormat="1" ht="18.75" customHeight="1" x14ac:dyDescent="0.2">
      <c r="A2448" s="84">
        <v>411300</v>
      </c>
      <c r="B2448" s="80" t="s">
        <v>348</v>
      </c>
      <c r="C2448" s="129">
        <v>0</v>
      </c>
    </row>
    <row r="2449" spans="1:3" s="71" customFormat="1" ht="18.75" customHeight="1" x14ac:dyDescent="0.2">
      <c r="A2449" s="84">
        <v>411400</v>
      </c>
      <c r="B2449" s="80" t="s">
        <v>349</v>
      </c>
      <c r="C2449" s="129">
        <v>8000</v>
      </c>
    </row>
    <row r="2450" spans="1:3" s="71" customFormat="1" ht="18.75" customHeight="1" x14ac:dyDescent="0.2">
      <c r="A2450" s="85">
        <v>412000</v>
      </c>
      <c r="B2450" s="82" t="s">
        <v>449</v>
      </c>
      <c r="C2450" s="130">
        <f>SUM(C2451:C2460)</f>
        <v>391100</v>
      </c>
    </row>
    <row r="2451" spans="1:3" s="71" customFormat="1" ht="18.75" customHeight="1" x14ac:dyDescent="0.2">
      <c r="A2451" s="84">
        <v>412200</v>
      </c>
      <c r="B2451" s="80" t="s">
        <v>457</v>
      </c>
      <c r="C2451" s="129">
        <v>246500</v>
      </c>
    </row>
    <row r="2452" spans="1:3" s="71" customFormat="1" ht="18.75" customHeight="1" x14ac:dyDescent="0.2">
      <c r="A2452" s="84">
        <v>412300</v>
      </c>
      <c r="B2452" s="80" t="s">
        <v>351</v>
      </c>
      <c r="C2452" s="129">
        <v>45000</v>
      </c>
    </row>
    <row r="2453" spans="1:3" s="71" customFormat="1" ht="18.75" customHeight="1" x14ac:dyDescent="0.2">
      <c r="A2453" s="84">
        <v>412500</v>
      </c>
      <c r="B2453" s="80" t="s">
        <v>353</v>
      </c>
      <c r="C2453" s="129">
        <v>4500</v>
      </c>
    </row>
    <row r="2454" spans="1:3" s="71" customFormat="1" ht="18.75" customHeight="1" x14ac:dyDescent="0.2">
      <c r="A2454" s="84">
        <v>412600</v>
      </c>
      <c r="B2454" s="80" t="s">
        <v>458</v>
      </c>
      <c r="C2454" s="129">
        <v>5000</v>
      </c>
    </row>
    <row r="2455" spans="1:3" s="71" customFormat="1" ht="18.75" customHeight="1" x14ac:dyDescent="0.2">
      <c r="A2455" s="84">
        <v>412700</v>
      </c>
      <c r="B2455" s="80" t="s">
        <v>446</v>
      </c>
      <c r="C2455" s="129">
        <v>80000</v>
      </c>
    </row>
    <row r="2456" spans="1:3" s="71" customFormat="1" ht="18.75" customHeight="1" x14ac:dyDescent="0.2">
      <c r="A2456" s="84">
        <v>412900</v>
      </c>
      <c r="B2456" s="80" t="s">
        <v>768</v>
      </c>
      <c r="C2456" s="129">
        <v>1000</v>
      </c>
    </row>
    <row r="2457" spans="1:3" s="71" customFormat="1" ht="18.75" customHeight="1" x14ac:dyDescent="0.2">
      <c r="A2457" s="84">
        <v>412900</v>
      </c>
      <c r="B2457" s="124" t="s">
        <v>534</v>
      </c>
      <c r="C2457" s="129">
        <v>2000</v>
      </c>
    </row>
    <row r="2458" spans="1:3" s="71" customFormat="1" ht="18.75" customHeight="1" x14ac:dyDescent="0.2">
      <c r="A2458" s="84">
        <v>412900</v>
      </c>
      <c r="B2458" s="124" t="s">
        <v>551</v>
      </c>
      <c r="C2458" s="129">
        <v>3900</v>
      </c>
    </row>
    <row r="2459" spans="1:3" s="71" customFormat="1" ht="18.75" customHeight="1" x14ac:dyDescent="0.2">
      <c r="A2459" s="84">
        <v>412900</v>
      </c>
      <c r="B2459" s="124" t="s">
        <v>552</v>
      </c>
      <c r="C2459" s="129">
        <v>3000</v>
      </c>
    </row>
    <row r="2460" spans="1:3" s="71" customFormat="1" ht="18.75" customHeight="1" x14ac:dyDescent="0.2">
      <c r="A2460" s="84">
        <v>412900</v>
      </c>
      <c r="B2460" s="80" t="s">
        <v>536</v>
      </c>
      <c r="C2460" s="129">
        <v>200</v>
      </c>
    </row>
    <row r="2461" spans="1:3" s="83" customFormat="1" ht="18.75" customHeight="1" x14ac:dyDescent="0.2">
      <c r="A2461" s="85">
        <v>510000</v>
      </c>
      <c r="B2461" s="82" t="s">
        <v>401</v>
      </c>
      <c r="C2461" s="130">
        <f t="shared" ref="C2461" si="425">C2462</f>
        <v>5000</v>
      </c>
    </row>
    <row r="2462" spans="1:3" s="83" customFormat="1" ht="18.75" customHeight="1" x14ac:dyDescent="0.2">
      <c r="A2462" s="85">
        <v>511000</v>
      </c>
      <c r="B2462" s="82" t="s">
        <v>402</v>
      </c>
      <c r="C2462" s="130">
        <f t="shared" ref="C2462" si="426">SUM(C2463:C2464)</f>
        <v>5000</v>
      </c>
    </row>
    <row r="2463" spans="1:3" s="71" customFormat="1" ht="18.75" customHeight="1" x14ac:dyDescent="0.2">
      <c r="A2463" s="84">
        <v>511200</v>
      </c>
      <c r="B2463" s="80" t="s">
        <v>404</v>
      </c>
      <c r="C2463" s="129">
        <v>2000</v>
      </c>
    </row>
    <row r="2464" spans="1:3" s="71" customFormat="1" ht="18.75" customHeight="1" x14ac:dyDescent="0.2">
      <c r="A2464" s="84">
        <v>511300</v>
      </c>
      <c r="B2464" s="80" t="s">
        <v>405</v>
      </c>
      <c r="C2464" s="129">
        <v>3000</v>
      </c>
    </row>
    <row r="2465" spans="1:3" s="83" customFormat="1" ht="18.75" customHeight="1" x14ac:dyDescent="0.2">
      <c r="A2465" s="85">
        <v>630000</v>
      </c>
      <c r="B2465" s="82" t="s">
        <v>434</v>
      </c>
      <c r="C2465" s="130">
        <f>C2466</f>
        <v>23000</v>
      </c>
    </row>
    <row r="2466" spans="1:3" s="83" customFormat="1" ht="18.75" customHeight="1" x14ac:dyDescent="0.2">
      <c r="A2466" s="85">
        <v>631000</v>
      </c>
      <c r="B2466" s="82" t="s">
        <v>382</v>
      </c>
      <c r="C2466" s="130">
        <f t="shared" ref="C2466" si="427">C2467</f>
        <v>23000</v>
      </c>
    </row>
    <row r="2467" spans="1:3" s="71" customFormat="1" ht="18.75" customHeight="1" x14ac:dyDescent="0.2">
      <c r="A2467" s="43">
        <v>631900</v>
      </c>
      <c r="B2467" s="80" t="s">
        <v>554</v>
      </c>
      <c r="C2467" s="129">
        <v>23000</v>
      </c>
    </row>
    <row r="2468" spans="1:3" s="71" customFormat="1" ht="18.75" customHeight="1" x14ac:dyDescent="0.2">
      <c r="A2468" s="132"/>
      <c r="B2468" s="126" t="s">
        <v>470</v>
      </c>
      <c r="C2468" s="131">
        <f>C2444+C2461+C2465</f>
        <v>1765100</v>
      </c>
    </row>
    <row r="2469" spans="1:3" s="71" customFormat="1" ht="18.75" customHeight="1" x14ac:dyDescent="0.2">
      <c r="A2469" s="133"/>
      <c r="B2469" s="73"/>
      <c r="C2469" s="123"/>
    </row>
    <row r="2470" spans="1:3" s="71" customFormat="1" ht="18.75" customHeight="1" x14ac:dyDescent="0.2">
      <c r="A2470" s="88"/>
      <c r="B2470" s="73"/>
      <c r="C2470" s="129"/>
    </row>
    <row r="2471" spans="1:3" s="71" customFormat="1" ht="18.75" customHeight="1" x14ac:dyDescent="0.2">
      <c r="A2471" s="84" t="s">
        <v>875</v>
      </c>
      <c r="B2471" s="82"/>
      <c r="C2471" s="129"/>
    </row>
    <row r="2472" spans="1:3" s="71" customFormat="1" ht="18.75" customHeight="1" x14ac:dyDescent="0.2">
      <c r="A2472" s="84" t="s">
        <v>485</v>
      </c>
      <c r="B2472" s="82"/>
      <c r="C2472" s="129"/>
    </row>
    <row r="2473" spans="1:3" s="71" customFormat="1" ht="18.75" customHeight="1" x14ac:dyDescent="0.2">
      <c r="A2473" s="84" t="s">
        <v>625</v>
      </c>
      <c r="B2473" s="82"/>
      <c r="C2473" s="129"/>
    </row>
    <row r="2474" spans="1:3" s="71" customFormat="1" ht="18.75" customHeight="1" x14ac:dyDescent="0.2">
      <c r="A2474" s="84" t="s">
        <v>767</v>
      </c>
      <c r="B2474" s="82"/>
      <c r="C2474" s="129"/>
    </row>
    <row r="2475" spans="1:3" s="71" customFormat="1" ht="18.75" customHeight="1" x14ac:dyDescent="0.2">
      <c r="A2475" s="84"/>
      <c r="B2475" s="75"/>
      <c r="C2475" s="123"/>
    </row>
    <row r="2476" spans="1:3" s="71" customFormat="1" ht="18.75" customHeight="1" x14ac:dyDescent="0.2">
      <c r="A2476" s="85">
        <v>410000</v>
      </c>
      <c r="B2476" s="77" t="s">
        <v>346</v>
      </c>
      <c r="C2476" s="130">
        <f t="shared" ref="C2476" si="428">C2477+C2482</f>
        <v>2188900</v>
      </c>
    </row>
    <row r="2477" spans="1:3" s="71" customFormat="1" ht="18.75" customHeight="1" x14ac:dyDescent="0.2">
      <c r="A2477" s="85">
        <v>411000</v>
      </c>
      <c r="B2477" s="77" t="s">
        <v>445</v>
      </c>
      <c r="C2477" s="130">
        <f t="shared" ref="C2477" si="429">SUM(C2478:C2481)</f>
        <v>1713000</v>
      </c>
    </row>
    <row r="2478" spans="1:3" s="71" customFormat="1" ht="18.75" customHeight="1" x14ac:dyDescent="0.2">
      <c r="A2478" s="84">
        <v>411100</v>
      </c>
      <c r="B2478" s="80" t="s">
        <v>347</v>
      </c>
      <c r="C2478" s="129">
        <v>1605000</v>
      </c>
    </row>
    <row r="2479" spans="1:3" s="71" customFormat="1" ht="18.75" customHeight="1" x14ac:dyDescent="0.2">
      <c r="A2479" s="84">
        <v>411200</v>
      </c>
      <c r="B2479" s="80" t="s">
        <v>456</v>
      </c>
      <c r="C2479" s="129">
        <v>85400</v>
      </c>
    </row>
    <row r="2480" spans="1:3" s="71" customFormat="1" ht="18.75" customHeight="1" x14ac:dyDescent="0.2">
      <c r="A2480" s="84">
        <v>411300</v>
      </c>
      <c r="B2480" s="80" t="s">
        <v>348</v>
      </c>
      <c r="C2480" s="129">
        <v>15400</v>
      </c>
    </row>
    <row r="2481" spans="1:3" s="71" customFormat="1" ht="18.75" customHeight="1" x14ac:dyDescent="0.2">
      <c r="A2481" s="84">
        <v>411400</v>
      </c>
      <c r="B2481" s="80" t="s">
        <v>349</v>
      </c>
      <c r="C2481" s="129">
        <v>7200</v>
      </c>
    </row>
    <row r="2482" spans="1:3" s="71" customFormat="1" ht="18.75" customHeight="1" x14ac:dyDescent="0.2">
      <c r="A2482" s="85">
        <v>412000</v>
      </c>
      <c r="B2482" s="82" t="s">
        <v>449</v>
      </c>
      <c r="C2482" s="130">
        <f>SUM(C2483:C2492)</f>
        <v>475900</v>
      </c>
    </row>
    <row r="2483" spans="1:3" s="71" customFormat="1" ht="18.75" customHeight="1" x14ac:dyDescent="0.2">
      <c r="A2483" s="84">
        <v>412200</v>
      </c>
      <c r="B2483" s="80" t="s">
        <v>457</v>
      </c>
      <c r="C2483" s="129">
        <v>319000</v>
      </c>
    </row>
    <row r="2484" spans="1:3" s="71" customFormat="1" ht="18.75" customHeight="1" x14ac:dyDescent="0.2">
      <c r="A2484" s="84">
        <v>412300</v>
      </c>
      <c r="B2484" s="80" t="s">
        <v>351</v>
      </c>
      <c r="C2484" s="129">
        <v>46600</v>
      </c>
    </row>
    <row r="2485" spans="1:3" s="71" customFormat="1" ht="18.75" customHeight="1" x14ac:dyDescent="0.2">
      <c r="A2485" s="84">
        <v>412500</v>
      </c>
      <c r="B2485" s="80" t="s">
        <v>353</v>
      </c>
      <c r="C2485" s="129">
        <v>5000</v>
      </c>
    </row>
    <row r="2486" spans="1:3" s="71" customFormat="1" ht="18.75" customHeight="1" x14ac:dyDescent="0.2">
      <c r="A2486" s="84">
        <v>412600</v>
      </c>
      <c r="B2486" s="80" t="s">
        <v>458</v>
      </c>
      <c r="C2486" s="129">
        <v>9000</v>
      </c>
    </row>
    <row r="2487" spans="1:3" s="71" customFormat="1" ht="18.75" customHeight="1" x14ac:dyDescent="0.2">
      <c r="A2487" s="84">
        <v>412700</v>
      </c>
      <c r="B2487" s="80" t="s">
        <v>446</v>
      </c>
      <c r="C2487" s="129">
        <v>77000</v>
      </c>
    </row>
    <row r="2488" spans="1:3" s="71" customFormat="1" ht="18.75" customHeight="1" x14ac:dyDescent="0.2">
      <c r="A2488" s="84">
        <v>412900</v>
      </c>
      <c r="B2488" s="80" t="s">
        <v>768</v>
      </c>
      <c r="C2488" s="129">
        <v>2000</v>
      </c>
    </row>
    <row r="2489" spans="1:3" s="71" customFormat="1" ht="18.75" customHeight="1" x14ac:dyDescent="0.2">
      <c r="A2489" s="84">
        <v>412900</v>
      </c>
      <c r="B2489" s="124" t="s">
        <v>534</v>
      </c>
      <c r="C2489" s="129">
        <v>5000</v>
      </c>
    </row>
    <row r="2490" spans="1:3" s="71" customFormat="1" ht="18.75" customHeight="1" x14ac:dyDescent="0.2">
      <c r="A2490" s="84">
        <v>412900</v>
      </c>
      <c r="B2490" s="124" t="s">
        <v>550</v>
      </c>
      <c r="C2490" s="129">
        <v>1000</v>
      </c>
    </row>
    <row r="2491" spans="1:3" s="71" customFormat="1" ht="18.75" customHeight="1" x14ac:dyDescent="0.2">
      <c r="A2491" s="84">
        <v>412900</v>
      </c>
      <c r="B2491" s="124" t="s">
        <v>551</v>
      </c>
      <c r="C2491" s="129">
        <v>7300</v>
      </c>
    </row>
    <row r="2492" spans="1:3" s="71" customFormat="1" ht="18.75" customHeight="1" x14ac:dyDescent="0.2">
      <c r="A2492" s="84">
        <v>412900</v>
      </c>
      <c r="B2492" s="80" t="s">
        <v>552</v>
      </c>
      <c r="C2492" s="129">
        <v>4000</v>
      </c>
    </row>
    <row r="2493" spans="1:3" s="83" customFormat="1" ht="18.75" customHeight="1" x14ac:dyDescent="0.2">
      <c r="A2493" s="85">
        <v>510000</v>
      </c>
      <c r="B2493" s="82" t="s">
        <v>401</v>
      </c>
      <c r="C2493" s="130">
        <f t="shared" ref="C2493" si="430">C2494</f>
        <v>5000</v>
      </c>
    </row>
    <row r="2494" spans="1:3" s="83" customFormat="1" ht="18.75" customHeight="1" x14ac:dyDescent="0.2">
      <c r="A2494" s="85">
        <v>511000</v>
      </c>
      <c r="B2494" s="82" t="s">
        <v>402</v>
      </c>
      <c r="C2494" s="130">
        <f t="shared" ref="C2494" si="431">C2495</f>
        <v>5000</v>
      </c>
    </row>
    <row r="2495" spans="1:3" s="71" customFormat="1" ht="18.75" customHeight="1" x14ac:dyDescent="0.2">
      <c r="A2495" s="84">
        <v>511300</v>
      </c>
      <c r="B2495" s="80" t="s">
        <v>405</v>
      </c>
      <c r="C2495" s="129">
        <v>5000</v>
      </c>
    </row>
    <row r="2496" spans="1:3" s="83" customFormat="1" ht="18.75" customHeight="1" x14ac:dyDescent="0.2">
      <c r="A2496" s="85">
        <v>630000</v>
      </c>
      <c r="B2496" s="82" t="s">
        <v>434</v>
      </c>
      <c r="C2496" s="130">
        <f>C2497</f>
        <v>32000</v>
      </c>
    </row>
    <row r="2497" spans="1:3" s="83" customFormat="1" ht="18.75" customHeight="1" x14ac:dyDescent="0.2">
      <c r="A2497" s="85">
        <v>631000</v>
      </c>
      <c r="B2497" s="82" t="s">
        <v>382</v>
      </c>
      <c r="C2497" s="130">
        <f t="shared" ref="C2497" si="432">C2498</f>
        <v>32000</v>
      </c>
    </row>
    <row r="2498" spans="1:3" s="71" customFormat="1" ht="18.75" customHeight="1" x14ac:dyDescent="0.2">
      <c r="A2498" s="43">
        <v>631900</v>
      </c>
      <c r="B2498" s="80" t="s">
        <v>554</v>
      </c>
      <c r="C2498" s="129">
        <v>32000</v>
      </c>
    </row>
    <row r="2499" spans="1:3" s="71" customFormat="1" ht="18.75" customHeight="1" x14ac:dyDescent="0.2">
      <c r="A2499" s="132"/>
      <c r="B2499" s="126" t="s">
        <v>470</v>
      </c>
      <c r="C2499" s="131">
        <f>C2476+C2493+C2496</f>
        <v>2225900</v>
      </c>
    </row>
    <row r="2500" spans="1:3" s="71" customFormat="1" ht="18.75" customHeight="1" x14ac:dyDescent="0.2">
      <c r="A2500" s="133"/>
      <c r="B2500" s="73"/>
      <c r="C2500" s="123"/>
    </row>
    <row r="2501" spans="1:3" s="71" customFormat="1" ht="18.75" customHeight="1" x14ac:dyDescent="0.2">
      <c r="A2501" s="88"/>
      <c r="B2501" s="73"/>
      <c r="C2501" s="129"/>
    </row>
    <row r="2502" spans="1:3" s="71" customFormat="1" ht="18.75" customHeight="1" x14ac:dyDescent="0.2">
      <c r="A2502" s="84" t="s">
        <v>876</v>
      </c>
      <c r="B2502" s="82"/>
      <c r="C2502" s="129"/>
    </row>
    <row r="2503" spans="1:3" s="71" customFormat="1" ht="18.75" customHeight="1" x14ac:dyDescent="0.2">
      <c r="A2503" s="84" t="s">
        <v>485</v>
      </c>
      <c r="B2503" s="82"/>
      <c r="C2503" s="129"/>
    </row>
    <row r="2504" spans="1:3" s="71" customFormat="1" ht="18.75" customHeight="1" x14ac:dyDescent="0.2">
      <c r="A2504" s="84" t="s">
        <v>626</v>
      </c>
      <c r="B2504" s="82"/>
      <c r="C2504" s="129"/>
    </row>
    <row r="2505" spans="1:3" s="71" customFormat="1" ht="18.75" customHeight="1" x14ac:dyDescent="0.2">
      <c r="A2505" s="84" t="s">
        <v>767</v>
      </c>
      <c r="B2505" s="82"/>
      <c r="C2505" s="129"/>
    </row>
    <row r="2506" spans="1:3" s="71" customFormat="1" ht="18.75" customHeight="1" x14ac:dyDescent="0.2">
      <c r="A2506" s="84"/>
      <c r="B2506" s="75"/>
      <c r="C2506" s="123"/>
    </row>
    <row r="2507" spans="1:3" s="71" customFormat="1" ht="18.75" customHeight="1" x14ac:dyDescent="0.2">
      <c r="A2507" s="85">
        <v>410000</v>
      </c>
      <c r="B2507" s="77" t="s">
        <v>346</v>
      </c>
      <c r="C2507" s="130">
        <f t="shared" ref="C2507" si="433">C2508+C2513</f>
        <v>788200</v>
      </c>
    </row>
    <row r="2508" spans="1:3" s="71" customFormat="1" ht="18.75" customHeight="1" x14ac:dyDescent="0.2">
      <c r="A2508" s="85">
        <v>411000</v>
      </c>
      <c r="B2508" s="77" t="s">
        <v>445</v>
      </c>
      <c r="C2508" s="130">
        <f t="shared" ref="C2508" si="434">SUM(C2509:C2512)</f>
        <v>586200</v>
      </c>
    </row>
    <row r="2509" spans="1:3" s="71" customFormat="1" ht="18.75" customHeight="1" x14ac:dyDescent="0.2">
      <c r="A2509" s="84">
        <v>411100</v>
      </c>
      <c r="B2509" s="80" t="s">
        <v>347</v>
      </c>
      <c r="C2509" s="129">
        <v>550600</v>
      </c>
    </row>
    <row r="2510" spans="1:3" s="71" customFormat="1" ht="18.75" customHeight="1" x14ac:dyDescent="0.2">
      <c r="A2510" s="84">
        <v>411200</v>
      </c>
      <c r="B2510" s="80" t="s">
        <v>456</v>
      </c>
      <c r="C2510" s="129">
        <v>29600</v>
      </c>
    </row>
    <row r="2511" spans="1:3" s="71" customFormat="1" ht="18.75" customHeight="1" x14ac:dyDescent="0.2">
      <c r="A2511" s="84">
        <v>411300</v>
      </c>
      <c r="B2511" s="80" t="s">
        <v>348</v>
      </c>
      <c r="C2511" s="129">
        <v>0</v>
      </c>
    </row>
    <row r="2512" spans="1:3" s="71" customFormat="1" ht="18.75" customHeight="1" x14ac:dyDescent="0.2">
      <c r="A2512" s="84">
        <v>411400</v>
      </c>
      <c r="B2512" s="80" t="s">
        <v>349</v>
      </c>
      <c r="C2512" s="129">
        <v>6000</v>
      </c>
    </row>
    <row r="2513" spans="1:3" s="71" customFormat="1" ht="18.75" customHeight="1" x14ac:dyDescent="0.2">
      <c r="A2513" s="85">
        <v>412000</v>
      </c>
      <c r="B2513" s="82" t="s">
        <v>449</v>
      </c>
      <c r="C2513" s="130">
        <f t="shared" ref="C2513" si="435">SUM(C2514:C2523)</f>
        <v>202000</v>
      </c>
    </row>
    <row r="2514" spans="1:3" s="71" customFormat="1" ht="18.75" customHeight="1" x14ac:dyDescent="0.2">
      <c r="A2514" s="84">
        <v>412200</v>
      </c>
      <c r="B2514" s="80" t="s">
        <v>457</v>
      </c>
      <c r="C2514" s="129">
        <v>121500</v>
      </c>
    </row>
    <row r="2515" spans="1:3" s="71" customFormat="1" ht="18.75" customHeight="1" x14ac:dyDescent="0.2">
      <c r="A2515" s="84">
        <v>412300</v>
      </c>
      <c r="B2515" s="80" t="s">
        <v>351</v>
      </c>
      <c r="C2515" s="129">
        <v>23100</v>
      </c>
    </row>
    <row r="2516" spans="1:3" s="71" customFormat="1" ht="18.75" customHeight="1" x14ac:dyDescent="0.2">
      <c r="A2516" s="84">
        <v>412500</v>
      </c>
      <c r="B2516" s="80" t="s">
        <v>353</v>
      </c>
      <c r="C2516" s="129">
        <v>3000</v>
      </c>
    </row>
    <row r="2517" spans="1:3" s="71" customFormat="1" ht="18.75" customHeight="1" x14ac:dyDescent="0.2">
      <c r="A2517" s="84">
        <v>412600</v>
      </c>
      <c r="B2517" s="80" t="s">
        <v>458</v>
      </c>
      <c r="C2517" s="129">
        <v>1000</v>
      </c>
    </row>
    <row r="2518" spans="1:3" s="71" customFormat="1" ht="18.75" customHeight="1" x14ac:dyDescent="0.2">
      <c r="A2518" s="84">
        <v>412700</v>
      </c>
      <c r="B2518" s="80" t="s">
        <v>446</v>
      </c>
      <c r="C2518" s="129">
        <v>49400</v>
      </c>
    </row>
    <row r="2519" spans="1:3" s="71" customFormat="1" ht="18.75" customHeight="1" x14ac:dyDescent="0.2">
      <c r="A2519" s="84">
        <v>412900</v>
      </c>
      <c r="B2519" s="80" t="s">
        <v>768</v>
      </c>
      <c r="C2519" s="129">
        <v>500</v>
      </c>
    </row>
    <row r="2520" spans="1:3" s="71" customFormat="1" ht="18.75" customHeight="1" x14ac:dyDescent="0.2">
      <c r="A2520" s="84">
        <v>412900</v>
      </c>
      <c r="B2520" s="124" t="s">
        <v>534</v>
      </c>
      <c r="C2520" s="129">
        <v>1000</v>
      </c>
    </row>
    <row r="2521" spans="1:3" s="71" customFormat="1" ht="18.75" customHeight="1" x14ac:dyDescent="0.2">
      <c r="A2521" s="84">
        <v>412900</v>
      </c>
      <c r="B2521" s="124" t="s">
        <v>551</v>
      </c>
      <c r="C2521" s="129">
        <v>1000</v>
      </c>
    </row>
    <row r="2522" spans="1:3" s="71" customFormat="1" ht="18.75" customHeight="1" x14ac:dyDescent="0.2">
      <c r="A2522" s="84">
        <v>412900</v>
      </c>
      <c r="B2522" s="124" t="s">
        <v>552</v>
      </c>
      <c r="C2522" s="129">
        <v>1500</v>
      </c>
    </row>
    <row r="2523" spans="1:3" s="71" customFormat="1" ht="18.75" customHeight="1" x14ac:dyDescent="0.2">
      <c r="A2523" s="84">
        <v>412900</v>
      </c>
      <c r="B2523" s="124" t="s">
        <v>536</v>
      </c>
      <c r="C2523" s="129">
        <v>0</v>
      </c>
    </row>
    <row r="2524" spans="1:3" s="83" customFormat="1" ht="18.75" customHeight="1" x14ac:dyDescent="0.2">
      <c r="A2524" s="85">
        <v>630000</v>
      </c>
      <c r="B2524" s="82" t="s">
        <v>434</v>
      </c>
      <c r="C2524" s="130">
        <f t="shared" ref="C2524" si="436">C2525+C2527</f>
        <v>12000</v>
      </c>
    </row>
    <row r="2525" spans="1:3" s="83" customFormat="1" ht="18.75" customHeight="1" x14ac:dyDescent="0.2">
      <c r="A2525" s="85">
        <v>631000</v>
      </c>
      <c r="B2525" s="82" t="s">
        <v>382</v>
      </c>
      <c r="C2525" s="130">
        <f t="shared" ref="C2525" si="437">C2526</f>
        <v>12000</v>
      </c>
    </row>
    <row r="2526" spans="1:3" s="71" customFormat="1" ht="18.75" customHeight="1" x14ac:dyDescent="0.2">
      <c r="A2526" s="43">
        <v>631900</v>
      </c>
      <c r="B2526" s="80" t="s">
        <v>554</v>
      </c>
      <c r="C2526" s="129">
        <v>12000</v>
      </c>
    </row>
    <row r="2527" spans="1:3" s="83" customFormat="1" ht="18.75" customHeight="1" x14ac:dyDescent="0.2">
      <c r="A2527" s="85">
        <v>638000</v>
      </c>
      <c r="B2527" s="82" t="s">
        <v>383</v>
      </c>
      <c r="C2527" s="130">
        <f t="shared" ref="C2527" si="438">C2528</f>
        <v>0</v>
      </c>
    </row>
    <row r="2528" spans="1:3" s="71" customFormat="1" ht="18.75" customHeight="1" x14ac:dyDescent="0.2">
      <c r="A2528" s="84">
        <v>638100</v>
      </c>
      <c r="B2528" s="80" t="s">
        <v>438</v>
      </c>
      <c r="C2528" s="129">
        <v>0</v>
      </c>
    </row>
    <row r="2529" spans="1:3" s="71" customFormat="1" ht="18.75" customHeight="1" x14ac:dyDescent="0.2">
      <c r="A2529" s="132"/>
      <c r="B2529" s="126" t="s">
        <v>470</v>
      </c>
      <c r="C2529" s="131">
        <f>C2507+C2524</f>
        <v>800200</v>
      </c>
    </row>
    <row r="2530" spans="1:3" s="71" customFormat="1" ht="18.75" customHeight="1" x14ac:dyDescent="0.2">
      <c r="A2530" s="133"/>
      <c r="B2530" s="73"/>
      <c r="C2530" s="123"/>
    </row>
    <row r="2531" spans="1:3" s="71" customFormat="1" ht="18.75" customHeight="1" x14ac:dyDescent="0.2">
      <c r="A2531" s="88"/>
      <c r="B2531" s="73"/>
      <c r="C2531" s="129"/>
    </row>
    <row r="2532" spans="1:3" s="71" customFormat="1" ht="18.75" customHeight="1" x14ac:dyDescent="0.2">
      <c r="A2532" s="84" t="s">
        <v>877</v>
      </c>
      <c r="B2532" s="82"/>
      <c r="C2532" s="129"/>
    </row>
    <row r="2533" spans="1:3" s="71" customFormat="1" ht="18.75" customHeight="1" x14ac:dyDescent="0.2">
      <c r="A2533" s="84" t="s">
        <v>485</v>
      </c>
      <c r="B2533" s="82"/>
      <c r="C2533" s="129"/>
    </row>
    <row r="2534" spans="1:3" s="71" customFormat="1" ht="18.75" customHeight="1" x14ac:dyDescent="0.2">
      <c r="A2534" s="84" t="s">
        <v>627</v>
      </c>
      <c r="B2534" s="82"/>
      <c r="C2534" s="129"/>
    </row>
    <row r="2535" spans="1:3" s="71" customFormat="1" ht="18.75" customHeight="1" x14ac:dyDescent="0.2">
      <c r="A2535" s="84" t="s">
        <v>767</v>
      </c>
      <c r="B2535" s="82"/>
      <c r="C2535" s="129"/>
    </row>
    <row r="2536" spans="1:3" s="71" customFormat="1" ht="18.75" customHeight="1" x14ac:dyDescent="0.2">
      <c r="A2536" s="84"/>
      <c r="B2536" s="75"/>
      <c r="C2536" s="123"/>
    </row>
    <row r="2537" spans="1:3" s="71" customFormat="1" ht="18.75" customHeight="1" x14ac:dyDescent="0.2">
      <c r="A2537" s="85">
        <v>410000</v>
      </c>
      <c r="B2537" s="77" t="s">
        <v>346</v>
      </c>
      <c r="C2537" s="130">
        <f t="shared" ref="C2537" si="439">C2538+C2543</f>
        <v>875600</v>
      </c>
    </row>
    <row r="2538" spans="1:3" s="71" customFormat="1" ht="18.75" customHeight="1" x14ac:dyDescent="0.2">
      <c r="A2538" s="85">
        <v>411000</v>
      </c>
      <c r="B2538" s="77" t="s">
        <v>445</v>
      </c>
      <c r="C2538" s="130">
        <f t="shared" ref="C2538" si="440">SUM(C2539:C2542)</f>
        <v>645200</v>
      </c>
    </row>
    <row r="2539" spans="1:3" s="71" customFormat="1" ht="18.75" customHeight="1" x14ac:dyDescent="0.2">
      <c r="A2539" s="84">
        <v>411100</v>
      </c>
      <c r="B2539" s="80" t="s">
        <v>347</v>
      </c>
      <c r="C2539" s="129">
        <v>605000</v>
      </c>
    </row>
    <row r="2540" spans="1:3" s="71" customFormat="1" ht="18.75" customHeight="1" x14ac:dyDescent="0.2">
      <c r="A2540" s="84">
        <v>411200</v>
      </c>
      <c r="B2540" s="80" t="s">
        <v>456</v>
      </c>
      <c r="C2540" s="129">
        <v>22200</v>
      </c>
    </row>
    <row r="2541" spans="1:3" s="71" customFormat="1" ht="18.75" customHeight="1" x14ac:dyDescent="0.2">
      <c r="A2541" s="84">
        <v>411300</v>
      </c>
      <c r="B2541" s="80" t="s">
        <v>348</v>
      </c>
      <c r="C2541" s="129">
        <v>9000</v>
      </c>
    </row>
    <row r="2542" spans="1:3" s="71" customFormat="1" ht="18.75" customHeight="1" x14ac:dyDescent="0.2">
      <c r="A2542" s="84">
        <v>411400</v>
      </c>
      <c r="B2542" s="80" t="s">
        <v>349</v>
      </c>
      <c r="C2542" s="129">
        <v>9000</v>
      </c>
    </row>
    <row r="2543" spans="1:3" s="71" customFormat="1" ht="18.75" customHeight="1" x14ac:dyDescent="0.2">
      <c r="A2543" s="85">
        <v>412000</v>
      </c>
      <c r="B2543" s="82" t="s">
        <v>449</v>
      </c>
      <c r="C2543" s="130">
        <f>SUM(C2544:C2553)</f>
        <v>230400</v>
      </c>
    </row>
    <row r="2544" spans="1:3" s="71" customFormat="1" ht="18.75" customHeight="1" x14ac:dyDescent="0.2">
      <c r="A2544" s="84">
        <v>412200</v>
      </c>
      <c r="B2544" s="80" t="s">
        <v>457</v>
      </c>
      <c r="C2544" s="129">
        <v>163000</v>
      </c>
    </row>
    <row r="2545" spans="1:3" s="71" customFormat="1" ht="18.75" customHeight="1" x14ac:dyDescent="0.2">
      <c r="A2545" s="84">
        <v>412300</v>
      </c>
      <c r="B2545" s="80" t="s">
        <v>351</v>
      </c>
      <c r="C2545" s="129">
        <v>22000</v>
      </c>
    </row>
    <row r="2546" spans="1:3" s="71" customFormat="1" ht="18.75" customHeight="1" x14ac:dyDescent="0.2">
      <c r="A2546" s="84">
        <v>412500</v>
      </c>
      <c r="B2546" s="80" t="s">
        <v>353</v>
      </c>
      <c r="C2546" s="129">
        <v>9000</v>
      </c>
    </row>
    <row r="2547" spans="1:3" s="71" customFormat="1" ht="18.75" customHeight="1" x14ac:dyDescent="0.2">
      <c r="A2547" s="84">
        <v>412600</v>
      </c>
      <c r="B2547" s="80" t="s">
        <v>458</v>
      </c>
      <c r="C2547" s="129">
        <v>2000</v>
      </c>
    </row>
    <row r="2548" spans="1:3" s="71" customFormat="1" ht="18.75" customHeight="1" x14ac:dyDescent="0.2">
      <c r="A2548" s="84">
        <v>412700</v>
      </c>
      <c r="B2548" s="80" t="s">
        <v>446</v>
      </c>
      <c r="C2548" s="129">
        <v>30800</v>
      </c>
    </row>
    <row r="2549" spans="1:3" s="71" customFormat="1" ht="18.75" customHeight="1" x14ac:dyDescent="0.2">
      <c r="A2549" s="84">
        <v>412900</v>
      </c>
      <c r="B2549" s="80" t="s">
        <v>768</v>
      </c>
      <c r="C2549" s="129">
        <v>300</v>
      </c>
    </row>
    <row r="2550" spans="1:3" s="71" customFormat="1" ht="18.75" customHeight="1" x14ac:dyDescent="0.2">
      <c r="A2550" s="84">
        <v>412900</v>
      </c>
      <c r="B2550" s="124" t="s">
        <v>534</v>
      </c>
      <c r="C2550" s="129">
        <v>600</v>
      </c>
    </row>
    <row r="2551" spans="1:3" s="71" customFormat="1" ht="18.75" customHeight="1" x14ac:dyDescent="0.2">
      <c r="A2551" s="84">
        <v>412900</v>
      </c>
      <c r="B2551" s="124" t="s">
        <v>551</v>
      </c>
      <c r="C2551" s="129">
        <v>600</v>
      </c>
    </row>
    <row r="2552" spans="1:3" s="71" customFormat="1" ht="18.75" customHeight="1" x14ac:dyDescent="0.2">
      <c r="A2552" s="84">
        <v>412900</v>
      </c>
      <c r="B2552" s="124" t="s">
        <v>552</v>
      </c>
      <c r="C2552" s="129">
        <v>1300</v>
      </c>
    </row>
    <row r="2553" spans="1:3" s="71" customFormat="1" ht="18.75" customHeight="1" x14ac:dyDescent="0.2">
      <c r="A2553" s="84">
        <v>412900</v>
      </c>
      <c r="B2553" s="80" t="s">
        <v>536</v>
      </c>
      <c r="C2553" s="129">
        <v>800</v>
      </c>
    </row>
    <row r="2554" spans="1:3" s="71" customFormat="1" ht="18.75" customHeight="1" x14ac:dyDescent="0.2">
      <c r="A2554" s="85">
        <v>510000</v>
      </c>
      <c r="B2554" s="82" t="s">
        <v>401</v>
      </c>
      <c r="C2554" s="130">
        <f t="shared" ref="C2554" si="441">C2555</f>
        <v>10000</v>
      </c>
    </row>
    <row r="2555" spans="1:3" s="71" customFormat="1" ht="18.75" customHeight="1" x14ac:dyDescent="0.2">
      <c r="A2555" s="85">
        <v>511000</v>
      </c>
      <c r="B2555" s="82" t="s">
        <v>402</v>
      </c>
      <c r="C2555" s="130">
        <f>SUM(C2556:C2556)</f>
        <v>10000</v>
      </c>
    </row>
    <row r="2556" spans="1:3" s="71" customFormat="1" ht="18.75" customHeight="1" x14ac:dyDescent="0.2">
      <c r="A2556" s="84">
        <v>511300</v>
      </c>
      <c r="B2556" s="80" t="s">
        <v>405</v>
      </c>
      <c r="C2556" s="129">
        <v>10000</v>
      </c>
    </row>
    <row r="2557" spans="1:3" s="83" customFormat="1" ht="18.75" customHeight="1" x14ac:dyDescent="0.2">
      <c r="A2557" s="85">
        <v>630000</v>
      </c>
      <c r="B2557" s="82" t="s">
        <v>434</v>
      </c>
      <c r="C2557" s="130">
        <f t="shared" ref="C2557" si="442">C2558+C2560</f>
        <v>23000</v>
      </c>
    </row>
    <row r="2558" spans="1:3" s="83" customFormat="1" ht="18.75" customHeight="1" x14ac:dyDescent="0.2">
      <c r="A2558" s="85">
        <v>631000</v>
      </c>
      <c r="B2558" s="82" t="s">
        <v>382</v>
      </c>
      <c r="C2558" s="130">
        <f t="shared" ref="C2558" si="443">C2559</f>
        <v>23000</v>
      </c>
    </row>
    <row r="2559" spans="1:3" s="71" customFormat="1" ht="18.75" customHeight="1" x14ac:dyDescent="0.2">
      <c r="A2559" s="43">
        <v>631900</v>
      </c>
      <c r="B2559" s="80" t="s">
        <v>554</v>
      </c>
      <c r="C2559" s="129">
        <v>23000</v>
      </c>
    </row>
    <row r="2560" spans="1:3" s="83" customFormat="1" ht="18.75" customHeight="1" x14ac:dyDescent="0.2">
      <c r="A2560" s="85">
        <v>638000</v>
      </c>
      <c r="B2560" s="82" t="s">
        <v>383</v>
      </c>
      <c r="C2560" s="130">
        <f t="shared" ref="C2560" si="444">C2561</f>
        <v>0</v>
      </c>
    </row>
    <row r="2561" spans="1:3" s="71" customFormat="1" ht="18.75" customHeight="1" x14ac:dyDescent="0.2">
      <c r="A2561" s="84">
        <v>638100</v>
      </c>
      <c r="B2561" s="80" t="s">
        <v>438</v>
      </c>
      <c r="C2561" s="129">
        <v>0</v>
      </c>
    </row>
    <row r="2562" spans="1:3" s="71" customFormat="1" ht="18.75" customHeight="1" x14ac:dyDescent="0.2">
      <c r="A2562" s="132"/>
      <c r="B2562" s="126" t="s">
        <v>470</v>
      </c>
      <c r="C2562" s="131">
        <f>C2537+C2554+C2557</f>
        <v>908600</v>
      </c>
    </row>
    <row r="2563" spans="1:3" s="71" customFormat="1" ht="18.75" customHeight="1" x14ac:dyDescent="0.2">
      <c r="A2563" s="133"/>
      <c r="B2563" s="73"/>
      <c r="C2563" s="123"/>
    </row>
    <row r="2564" spans="1:3" s="71" customFormat="1" ht="18.75" customHeight="1" x14ac:dyDescent="0.2">
      <c r="A2564" s="88"/>
      <c r="B2564" s="73"/>
      <c r="C2564" s="129"/>
    </row>
    <row r="2565" spans="1:3" s="71" customFormat="1" ht="18.75" customHeight="1" x14ac:dyDescent="0.2">
      <c r="A2565" s="84" t="s">
        <v>878</v>
      </c>
      <c r="B2565" s="82"/>
      <c r="C2565" s="129"/>
    </row>
    <row r="2566" spans="1:3" s="71" customFormat="1" ht="18.75" customHeight="1" x14ac:dyDescent="0.2">
      <c r="A2566" s="84" t="s">
        <v>485</v>
      </c>
      <c r="B2566" s="82"/>
      <c r="C2566" s="129"/>
    </row>
    <row r="2567" spans="1:3" s="71" customFormat="1" ht="18.75" customHeight="1" x14ac:dyDescent="0.2">
      <c r="A2567" s="84" t="s">
        <v>628</v>
      </c>
      <c r="B2567" s="82"/>
      <c r="C2567" s="129"/>
    </row>
    <row r="2568" spans="1:3" s="71" customFormat="1" ht="18.75" customHeight="1" x14ac:dyDescent="0.2">
      <c r="A2568" s="84" t="s">
        <v>767</v>
      </c>
      <c r="B2568" s="82"/>
      <c r="C2568" s="129"/>
    </row>
    <row r="2569" spans="1:3" s="71" customFormat="1" ht="18.75" customHeight="1" x14ac:dyDescent="0.2">
      <c r="A2569" s="84"/>
      <c r="B2569" s="75"/>
      <c r="C2569" s="123"/>
    </row>
    <row r="2570" spans="1:3" s="71" customFormat="1" ht="18.75" customHeight="1" x14ac:dyDescent="0.2">
      <c r="A2570" s="85">
        <v>410000</v>
      </c>
      <c r="B2570" s="77" t="s">
        <v>346</v>
      </c>
      <c r="C2570" s="130">
        <f>C2571+C2576+C2588</f>
        <v>3643000</v>
      </c>
    </row>
    <row r="2571" spans="1:3" s="71" customFormat="1" ht="18.75" customHeight="1" x14ac:dyDescent="0.2">
      <c r="A2571" s="85">
        <v>411000</v>
      </c>
      <c r="B2571" s="77" t="s">
        <v>445</v>
      </c>
      <c r="C2571" s="130">
        <f t="shared" ref="C2571" si="445">SUM(C2572:C2575)</f>
        <v>2770200</v>
      </c>
    </row>
    <row r="2572" spans="1:3" s="71" customFormat="1" ht="18.75" customHeight="1" x14ac:dyDescent="0.2">
      <c r="A2572" s="84">
        <v>411100</v>
      </c>
      <c r="B2572" s="80" t="s">
        <v>347</v>
      </c>
      <c r="C2572" s="129">
        <v>2630000</v>
      </c>
    </row>
    <row r="2573" spans="1:3" s="71" customFormat="1" ht="18.75" customHeight="1" x14ac:dyDescent="0.2">
      <c r="A2573" s="84">
        <v>411200</v>
      </c>
      <c r="B2573" s="80" t="s">
        <v>456</v>
      </c>
      <c r="C2573" s="129">
        <v>94200</v>
      </c>
    </row>
    <row r="2574" spans="1:3" s="71" customFormat="1" ht="18.75" customHeight="1" x14ac:dyDescent="0.2">
      <c r="A2574" s="84">
        <v>411300</v>
      </c>
      <c r="B2574" s="80" t="s">
        <v>348</v>
      </c>
      <c r="C2574" s="129">
        <v>26000</v>
      </c>
    </row>
    <row r="2575" spans="1:3" s="71" customFormat="1" ht="18.75" customHeight="1" x14ac:dyDescent="0.2">
      <c r="A2575" s="84">
        <v>411400</v>
      </c>
      <c r="B2575" s="80" t="s">
        <v>349</v>
      </c>
      <c r="C2575" s="129">
        <v>20000</v>
      </c>
    </row>
    <row r="2576" spans="1:3" s="71" customFormat="1" ht="18.75" customHeight="1" x14ac:dyDescent="0.2">
      <c r="A2576" s="85">
        <v>412000</v>
      </c>
      <c r="B2576" s="82" t="s">
        <v>449</v>
      </c>
      <c r="C2576" s="130">
        <f>SUM(C2577:C2587)</f>
        <v>869800</v>
      </c>
    </row>
    <row r="2577" spans="1:3" s="71" customFormat="1" ht="18.75" customHeight="1" x14ac:dyDescent="0.2">
      <c r="A2577" s="84">
        <v>412100</v>
      </c>
      <c r="B2577" s="80" t="s">
        <v>350</v>
      </c>
      <c r="C2577" s="129">
        <v>17700</v>
      </c>
    </row>
    <row r="2578" spans="1:3" s="71" customFormat="1" ht="18.75" customHeight="1" x14ac:dyDescent="0.2">
      <c r="A2578" s="84">
        <v>412200</v>
      </c>
      <c r="B2578" s="80" t="s">
        <v>457</v>
      </c>
      <c r="C2578" s="129">
        <v>370400</v>
      </c>
    </row>
    <row r="2579" spans="1:3" s="71" customFormat="1" ht="18.75" customHeight="1" x14ac:dyDescent="0.2">
      <c r="A2579" s="84">
        <v>412300</v>
      </c>
      <c r="B2579" s="80" t="s">
        <v>351</v>
      </c>
      <c r="C2579" s="129">
        <v>86100</v>
      </c>
    </row>
    <row r="2580" spans="1:3" s="71" customFormat="1" ht="18.75" customHeight="1" x14ac:dyDescent="0.2">
      <c r="A2580" s="84">
        <v>412500</v>
      </c>
      <c r="B2580" s="80" t="s">
        <v>353</v>
      </c>
      <c r="C2580" s="129">
        <v>32000</v>
      </c>
    </row>
    <row r="2581" spans="1:3" s="71" customFormat="1" ht="18.75" customHeight="1" x14ac:dyDescent="0.2">
      <c r="A2581" s="84">
        <v>412600</v>
      </c>
      <c r="B2581" s="80" t="s">
        <v>458</v>
      </c>
      <c r="C2581" s="129">
        <v>20500</v>
      </c>
    </row>
    <row r="2582" spans="1:3" s="71" customFormat="1" ht="18.75" customHeight="1" x14ac:dyDescent="0.2">
      <c r="A2582" s="84">
        <v>412700</v>
      </c>
      <c r="B2582" s="80" t="s">
        <v>446</v>
      </c>
      <c r="C2582" s="129">
        <v>293000</v>
      </c>
    </row>
    <row r="2583" spans="1:3" s="71" customFormat="1" ht="18.75" customHeight="1" x14ac:dyDescent="0.2">
      <c r="A2583" s="84">
        <v>412900</v>
      </c>
      <c r="B2583" s="80" t="s">
        <v>768</v>
      </c>
      <c r="C2583" s="129">
        <v>1500</v>
      </c>
    </row>
    <row r="2584" spans="1:3" s="71" customFormat="1" ht="18.75" customHeight="1" x14ac:dyDescent="0.2">
      <c r="A2584" s="84">
        <v>412900</v>
      </c>
      <c r="B2584" s="124" t="s">
        <v>534</v>
      </c>
      <c r="C2584" s="129">
        <v>30000</v>
      </c>
    </row>
    <row r="2585" spans="1:3" s="71" customFormat="1" ht="18.75" customHeight="1" x14ac:dyDescent="0.2">
      <c r="A2585" s="84">
        <v>412900</v>
      </c>
      <c r="B2585" s="124" t="s">
        <v>551</v>
      </c>
      <c r="C2585" s="129">
        <v>7000</v>
      </c>
    </row>
    <row r="2586" spans="1:3" s="71" customFormat="1" ht="18.75" customHeight="1" x14ac:dyDescent="0.2">
      <c r="A2586" s="84">
        <v>412900</v>
      </c>
      <c r="B2586" s="124" t="s">
        <v>552</v>
      </c>
      <c r="C2586" s="129">
        <v>6600</v>
      </c>
    </row>
    <row r="2587" spans="1:3" s="71" customFormat="1" ht="18.75" customHeight="1" x14ac:dyDescent="0.2">
      <c r="A2587" s="84">
        <v>412900</v>
      </c>
      <c r="B2587" s="80" t="s">
        <v>536</v>
      </c>
      <c r="C2587" s="129">
        <v>5000</v>
      </c>
    </row>
    <row r="2588" spans="1:3" s="83" customFormat="1" ht="18.75" customHeight="1" x14ac:dyDescent="0.2">
      <c r="A2588" s="85">
        <v>413000</v>
      </c>
      <c r="B2588" s="82" t="s">
        <v>450</v>
      </c>
      <c r="C2588" s="130">
        <f t="shared" ref="C2588" si="446">C2589</f>
        <v>3000</v>
      </c>
    </row>
    <row r="2589" spans="1:3" s="71" customFormat="1" ht="18.75" customHeight="1" x14ac:dyDescent="0.2">
      <c r="A2589" s="84">
        <v>413900</v>
      </c>
      <c r="B2589" s="80" t="s">
        <v>358</v>
      </c>
      <c r="C2589" s="129">
        <v>3000</v>
      </c>
    </row>
    <row r="2590" spans="1:3" s="71" customFormat="1" ht="18.75" customHeight="1" x14ac:dyDescent="0.2">
      <c r="A2590" s="85">
        <v>510000</v>
      </c>
      <c r="B2590" s="82" t="s">
        <v>401</v>
      </c>
      <c r="C2590" s="130">
        <f t="shared" ref="C2590" si="447">C2591+C2594</f>
        <v>16000</v>
      </c>
    </row>
    <row r="2591" spans="1:3" s="71" customFormat="1" ht="18.75" customHeight="1" x14ac:dyDescent="0.2">
      <c r="A2591" s="85">
        <v>511000</v>
      </c>
      <c r="B2591" s="82" t="s">
        <v>402</v>
      </c>
      <c r="C2591" s="130">
        <f t="shared" ref="C2591" si="448">SUM(C2592:C2593)</f>
        <v>13000</v>
      </c>
    </row>
    <row r="2592" spans="1:3" s="71" customFormat="1" ht="18.75" customHeight="1" x14ac:dyDescent="0.2">
      <c r="A2592" s="84">
        <v>511200</v>
      </c>
      <c r="B2592" s="80" t="s">
        <v>404</v>
      </c>
      <c r="C2592" s="129">
        <v>3000</v>
      </c>
    </row>
    <row r="2593" spans="1:3" s="71" customFormat="1" ht="18.75" customHeight="1" x14ac:dyDescent="0.2">
      <c r="A2593" s="84">
        <v>511300</v>
      </c>
      <c r="B2593" s="80" t="s">
        <v>405</v>
      </c>
      <c r="C2593" s="129">
        <v>10000</v>
      </c>
    </row>
    <row r="2594" spans="1:3" s="83" customFormat="1" ht="18.75" customHeight="1" x14ac:dyDescent="0.2">
      <c r="A2594" s="85">
        <v>516000</v>
      </c>
      <c r="B2594" s="82" t="s">
        <v>410</v>
      </c>
      <c r="C2594" s="130">
        <f t="shared" ref="C2594" si="449">C2595</f>
        <v>3000</v>
      </c>
    </row>
    <row r="2595" spans="1:3" s="71" customFormat="1" ht="18.75" customHeight="1" x14ac:dyDescent="0.2">
      <c r="A2595" s="84">
        <v>516100</v>
      </c>
      <c r="B2595" s="80" t="s">
        <v>410</v>
      </c>
      <c r="C2595" s="129">
        <v>3000</v>
      </c>
    </row>
    <row r="2596" spans="1:3" s="83" customFormat="1" ht="18.75" customHeight="1" x14ac:dyDescent="0.2">
      <c r="A2596" s="85">
        <v>630000</v>
      </c>
      <c r="B2596" s="82" t="s">
        <v>434</v>
      </c>
      <c r="C2596" s="130">
        <f t="shared" ref="C2596" si="450">C2597+C2599</f>
        <v>254000</v>
      </c>
    </row>
    <row r="2597" spans="1:3" s="83" customFormat="1" ht="18.75" customHeight="1" x14ac:dyDescent="0.2">
      <c r="A2597" s="85">
        <v>631000</v>
      </c>
      <c r="B2597" s="82" t="s">
        <v>382</v>
      </c>
      <c r="C2597" s="130">
        <f t="shared" ref="C2597" si="451">C2598</f>
        <v>234000</v>
      </c>
    </row>
    <row r="2598" spans="1:3" s="71" customFormat="1" ht="18.75" customHeight="1" x14ac:dyDescent="0.2">
      <c r="A2598" s="43">
        <v>631900</v>
      </c>
      <c r="B2598" s="80" t="s">
        <v>554</v>
      </c>
      <c r="C2598" s="129">
        <v>234000</v>
      </c>
    </row>
    <row r="2599" spans="1:3" s="83" customFormat="1" ht="18.75" customHeight="1" x14ac:dyDescent="0.2">
      <c r="A2599" s="85">
        <v>638000</v>
      </c>
      <c r="B2599" s="82" t="s">
        <v>383</v>
      </c>
      <c r="C2599" s="130">
        <f t="shared" ref="C2599" si="452">C2600</f>
        <v>20000</v>
      </c>
    </row>
    <row r="2600" spans="1:3" s="71" customFormat="1" ht="18.75" customHeight="1" x14ac:dyDescent="0.2">
      <c r="A2600" s="84">
        <v>638100</v>
      </c>
      <c r="B2600" s="80" t="s">
        <v>438</v>
      </c>
      <c r="C2600" s="129">
        <v>20000</v>
      </c>
    </row>
    <row r="2601" spans="1:3" s="71" customFormat="1" ht="18.75" customHeight="1" x14ac:dyDescent="0.2">
      <c r="A2601" s="132"/>
      <c r="B2601" s="126" t="s">
        <v>470</v>
      </c>
      <c r="C2601" s="131">
        <f>C2570+C2590+C2596</f>
        <v>3913000</v>
      </c>
    </row>
    <row r="2602" spans="1:3" s="71" customFormat="1" ht="18.75" customHeight="1" x14ac:dyDescent="0.2">
      <c r="A2602" s="133"/>
      <c r="B2602" s="73"/>
      <c r="C2602" s="123"/>
    </row>
    <row r="2603" spans="1:3" s="71" customFormat="1" ht="18.75" customHeight="1" x14ac:dyDescent="0.2">
      <c r="A2603" s="88"/>
      <c r="B2603" s="73"/>
      <c r="C2603" s="129"/>
    </row>
    <row r="2604" spans="1:3" s="71" customFormat="1" ht="18.75" customHeight="1" x14ac:dyDescent="0.2">
      <c r="A2604" s="84" t="s">
        <v>879</v>
      </c>
      <c r="B2604" s="82"/>
      <c r="C2604" s="129"/>
    </row>
    <row r="2605" spans="1:3" s="71" customFormat="1" ht="18.75" customHeight="1" x14ac:dyDescent="0.2">
      <c r="A2605" s="84" t="s">
        <v>485</v>
      </c>
      <c r="B2605" s="82"/>
      <c r="C2605" s="129"/>
    </row>
    <row r="2606" spans="1:3" s="71" customFormat="1" ht="18.75" customHeight="1" x14ac:dyDescent="0.2">
      <c r="A2606" s="84" t="s">
        <v>629</v>
      </c>
      <c r="B2606" s="82"/>
      <c r="C2606" s="129"/>
    </row>
    <row r="2607" spans="1:3" s="71" customFormat="1" ht="18.75" customHeight="1" x14ac:dyDescent="0.2">
      <c r="A2607" s="84" t="s">
        <v>767</v>
      </c>
      <c r="B2607" s="82"/>
      <c r="C2607" s="129"/>
    </row>
    <row r="2608" spans="1:3" s="71" customFormat="1" ht="18.75" customHeight="1" x14ac:dyDescent="0.2">
      <c r="A2608" s="84"/>
      <c r="B2608" s="75"/>
      <c r="C2608" s="123"/>
    </row>
    <row r="2609" spans="1:3" s="71" customFormat="1" ht="18.75" customHeight="1" x14ac:dyDescent="0.2">
      <c r="A2609" s="85">
        <v>410000</v>
      </c>
      <c r="B2609" s="77" t="s">
        <v>346</v>
      </c>
      <c r="C2609" s="130">
        <f>C2610+C2615</f>
        <v>1251000</v>
      </c>
    </row>
    <row r="2610" spans="1:3" s="71" customFormat="1" ht="18.75" customHeight="1" x14ac:dyDescent="0.2">
      <c r="A2610" s="85">
        <v>411000</v>
      </c>
      <c r="B2610" s="77" t="s">
        <v>445</v>
      </c>
      <c r="C2610" s="130">
        <f t="shared" ref="C2610" si="453">SUM(C2611:C2614)</f>
        <v>965900</v>
      </c>
    </row>
    <row r="2611" spans="1:3" s="71" customFormat="1" ht="18.75" customHeight="1" x14ac:dyDescent="0.2">
      <c r="A2611" s="84">
        <v>411100</v>
      </c>
      <c r="B2611" s="80" t="s">
        <v>347</v>
      </c>
      <c r="C2611" s="129">
        <v>900000</v>
      </c>
    </row>
    <row r="2612" spans="1:3" s="71" customFormat="1" ht="18.75" customHeight="1" x14ac:dyDescent="0.2">
      <c r="A2612" s="84">
        <v>411200</v>
      </c>
      <c r="B2612" s="80" t="s">
        <v>456</v>
      </c>
      <c r="C2612" s="129">
        <v>41000</v>
      </c>
    </row>
    <row r="2613" spans="1:3" s="71" customFormat="1" ht="18.75" customHeight="1" x14ac:dyDescent="0.2">
      <c r="A2613" s="84">
        <v>411300</v>
      </c>
      <c r="B2613" s="80" t="s">
        <v>348</v>
      </c>
      <c r="C2613" s="129">
        <v>10000</v>
      </c>
    </row>
    <row r="2614" spans="1:3" s="71" customFormat="1" ht="18.75" customHeight="1" x14ac:dyDescent="0.2">
      <c r="A2614" s="84">
        <v>411400</v>
      </c>
      <c r="B2614" s="80" t="s">
        <v>349</v>
      </c>
      <c r="C2614" s="129">
        <v>14900</v>
      </c>
    </row>
    <row r="2615" spans="1:3" s="71" customFormat="1" ht="18.75" customHeight="1" x14ac:dyDescent="0.2">
      <c r="A2615" s="85">
        <v>412000</v>
      </c>
      <c r="B2615" s="82" t="s">
        <v>449</v>
      </c>
      <c r="C2615" s="130">
        <f t="shared" ref="C2615" si="454">SUM(C2616:C2626)</f>
        <v>285100</v>
      </c>
    </row>
    <row r="2616" spans="1:3" s="71" customFormat="1" ht="18.75" customHeight="1" x14ac:dyDescent="0.2">
      <c r="A2616" s="84">
        <v>412200</v>
      </c>
      <c r="B2616" s="80" t="s">
        <v>457</v>
      </c>
      <c r="C2616" s="129">
        <v>160000</v>
      </c>
    </row>
    <row r="2617" spans="1:3" s="71" customFormat="1" ht="18.75" customHeight="1" x14ac:dyDescent="0.2">
      <c r="A2617" s="84">
        <v>412300</v>
      </c>
      <c r="B2617" s="80" t="s">
        <v>351</v>
      </c>
      <c r="C2617" s="129">
        <v>20200</v>
      </c>
    </row>
    <row r="2618" spans="1:3" s="71" customFormat="1" ht="18.75" customHeight="1" x14ac:dyDescent="0.2">
      <c r="A2618" s="84">
        <v>412500</v>
      </c>
      <c r="B2618" s="80" t="s">
        <v>353</v>
      </c>
      <c r="C2618" s="129">
        <v>7900</v>
      </c>
    </row>
    <row r="2619" spans="1:3" s="71" customFormat="1" ht="18.75" customHeight="1" x14ac:dyDescent="0.2">
      <c r="A2619" s="84">
        <v>412600</v>
      </c>
      <c r="B2619" s="80" t="s">
        <v>458</v>
      </c>
      <c r="C2619" s="129">
        <v>6300</v>
      </c>
    </row>
    <row r="2620" spans="1:3" s="71" customFormat="1" ht="18.75" customHeight="1" x14ac:dyDescent="0.2">
      <c r="A2620" s="84">
        <v>412700</v>
      </c>
      <c r="B2620" s="80" t="s">
        <v>446</v>
      </c>
      <c r="C2620" s="129">
        <v>75000</v>
      </c>
    </row>
    <row r="2621" spans="1:3" s="71" customFormat="1" ht="18.75" customHeight="1" x14ac:dyDescent="0.2">
      <c r="A2621" s="84">
        <v>412900</v>
      </c>
      <c r="B2621" s="80" t="s">
        <v>768</v>
      </c>
      <c r="C2621" s="129">
        <v>1000</v>
      </c>
    </row>
    <row r="2622" spans="1:3" s="71" customFormat="1" ht="18.75" customHeight="1" x14ac:dyDescent="0.2">
      <c r="A2622" s="84">
        <v>412900</v>
      </c>
      <c r="B2622" s="80" t="s">
        <v>534</v>
      </c>
      <c r="C2622" s="129">
        <v>3700</v>
      </c>
    </row>
    <row r="2623" spans="1:3" s="71" customFormat="1" ht="18.75" customHeight="1" x14ac:dyDescent="0.2">
      <c r="A2623" s="84">
        <v>412900</v>
      </c>
      <c r="B2623" s="124" t="s">
        <v>550</v>
      </c>
      <c r="C2623" s="129">
        <v>1000</v>
      </c>
    </row>
    <row r="2624" spans="1:3" s="71" customFormat="1" ht="18.75" customHeight="1" x14ac:dyDescent="0.2">
      <c r="A2624" s="84">
        <v>412900</v>
      </c>
      <c r="B2624" s="124" t="s">
        <v>551</v>
      </c>
      <c r="C2624" s="129">
        <v>1000</v>
      </c>
    </row>
    <row r="2625" spans="1:3" s="71" customFormat="1" ht="18.75" customHeight="1" x14ac:dyDescent="0.2">
      <c r="A2625" s="84">
        <v>412900</v>
      </c>
      <c r="B2625" s="124" t="s">
        <v>552</v>
      </c>
      <c r="C2625" s="129">
        <v>2000</v>
      </c>
    </row>
    <row r="2626" spans="1:3" s="71" customFormat="1" ht="18.75" customHeight="1" x14ac:dyDescent="0.2">
      <c r="A2626" s="84">
        <v>412900</v>
      </c>
      <c r="B2626" s="80" t="s">
        <v>536</v>
      </c>
      <c r="C2626" s="129">
        <v>7000</v>
      </c>
    </row>
    <row r="2627" spans="1:3" s="83" customFormat="1" ht="18.75" customHeight="1" x14ac:dyDescent="0.2">
      <c r="A2627" s="85">
        <v>510000</v>
      </c>
      <c r="B2627" s="82" t="s">
        <v>401</v>
      </c>
      <c r="C2627" s="130">
        <f>C2628+C2630</f>
        <v>16000</v>
      </c>
    </row>
    <row r="2628" spans="1:3" s="71" customFormat="1" ht="18.75" customHeight="1" x14ac:dyDescent="0.2">
      <c r="A2628" s="85">
        <v>511000</v>
      </c>
      <c r="B2628" s="82" t="s">
        <v>402</v>
      </c>
      <c r="C2628" s="130">
        <f>SUM(C2629:C2629)</f>
        <v>15000</v>
      </c>
    </row>
    <row r="2629" spans="1:3" s="71" customFormat="1" ht="18.75" customHeight="1" x14ac:dyDescent="0.2">
      <c r="A2629" s="84">
        <v>511300</v>
      </c>
      <c r="B2629" s="80" t="s">
        <v>405</v>
      </c>
      <c r="C2629" s="129">
        <v>15000</v>
      </c>
    </row>
    <row r="2630" spans="1:3" s="83" customFormat="1" ht="18.75" customHeight="1" x14ac:dyDescent="0.2">
      <c r="A2630" s="85">
        <v>516000</v>
      </c>
      <c r="B2630" s="82" t="s">
        <v>410</v>
      </c>
      <c r="C2630" s="130">
        <f t="shared" ref="C2630" si="455">C2631</f>
        <v>1000</v>
      </c>
    </row>
    <row r="2631" spans="1:3" s="71" customFormat="1" ht="18.75" customHeight="1" x14ac:dyDescent="0.2">
      <c r="A2631" s="84">
        <v>516100</v>
      </c>
      <c r="B2631" s="80" t="s">
        <v>410</v>
      </c>
      <c r="C2631" s="129">
        <v>1000</v>
      </c>
    </row>
    <row r="2632" spans="1:3" s="83" customFormat="1" ht="18.75" customHeight="1" x14ac:dyDescent="0.2">
      <c r="A2632" s="85">
        <v>630000</v>
      </c>
      <c r="B2632" s="82" t="s">
        <v>434</v>
      </c>
      <c r="C2632" s="130">
        <f t="shared" ref="C2632" si="456">C2633+C2635</f>
        <v>8900</v>
      </c>
    </row>
    <row r="2633" spans="1:3" s="83" customFormat="1" ht="18.75" customHeight="1" x14ac:dyDescent="0.2">
      <c r="A2633" s="85">
        <v>631000</v>
      </c>
      <c r="B2633" s="82" t="s">
        <v>382</v>
      </c>
      <c r="C2633" s="130">
        <f t="shared" ref="C2633" si="457">C2634</f>
        <v>0</v>
      </c>
    </row>
    <row r="2634" spans="1:3" s="71" customFormat="1" ht="18.75" customHeight="1" x14ac:dyDescent="0.2">
      <c r="A2634" s="43">
        <v>631900</v>
      </c>
      <c r="B2634" s="80" t="s">
        <v>554</v>
      </c>
      <c r="C2634" s="129">
        <v>0</v>
      </c>
    </row>
    <row r="2635" spans="1:3" s="83" customFormat="1" ht="18.75" customHeight="1" x14ac:dyDescent="0.2">
      <c r="A2635" s="85">
        <v>638000</v>
      </c>
      <c r="B2635" s="82" t="s">
        <v>383</v>
      </c>
      <c r="C2635" s="130">
        <f t="shared" ref="C2635" si="458">C2636</f>
        <v>8900</v>
      </c>
    </row>
    <row r="2636" spans="1:3" s="71" customFormat="1" ht="18.75" customHeight="1" x14ac:dyDescent="0.2">
      <c r="A2636" s="84">
        <v>638100</v>
      </c>
      <c r="B2636" s="80" t="s">
        <v>438</v>
      </c>
      <c r="C2636" s="129">
        <v>8900</v>
      </c>
    </row>
    <row r="2637" spans="1:3" s="71" customFormat="1" ht="18.75" customHeight="1" x14ac:dyDescent="0.2">
      <c r="A2637" s="132"/>
      <c r="B2637" s="126" t="s">
        <v>470</v>
      </c>
      <c r="C2637" s="131">
        <f>C2609+C2627+C2632</f>
        <v>1275900</v>
      </c>
    </row>
    <row r="2638" spans="1:3" s="71" customFormat="1" ht="18.75" customHeight="1" x14ac:dyDescent="0.2">
      <c r="A2638" s="133"/>
      <c r="B2638" s="73"/>
      <c r="C2638" s="123"/>
    </row>
    <row r="2639" spans="1:3" s="71" customFormat="1" ht="18.75" customHeight="1" x14ac:dyDescent="0.2">
      <c r="A2639" s="88"/>
      <c r="B2639" s="73"/>
      <c r="C2639" s="129"/>
    </row>
    <row r="2640" spans="1:3" s="71" customFormat="1" ht="18.75" customHeight="1" x14ac:dyDescent="0.2">
      <c r="A2640" s="84" t="s">
        <v>880</v>
      </c>
      <c r="B2640" s="82"/>
      <c r="C2640" s="129"/>
    </row>
    <row r="2641" spans="1:3" s="71" customFormat="1" ht="18.75" customHeight="1" x14ac:dyDescent="0.2">
      <c r="A2641" s="84" t="s">
        <v>485</v>
      </c>
      <c r="B2641" s="82"/>
      <c r="C2641" s="129"/>
    </row>
    <row r="2642" spans="1:3" s="71" customFormat="1" ht="18.75" customHeight="1" x14ac:dyDescent="0.2">
      <c r="A2642" s="84" t="s">
        <v>630</v>
      </c>
      <c r="B2642" s="82"/>
      <c r="C2642" s="129"/>
    </row>
    <row r="2643" spans="1:3" s="71" customFormat="1" ht="18.75" customHeight="1" x14ac:dyDescent="0.2">
      <c r="A2643" s="84" t="s">
        <v>767</v>
      </c>
      <c r="B2643" s="82"/>
      <c r="C2643" s="129"/>
    </row>
    <row r="2644" spans="1:3" s="71" customFormat="1" ht="18.75" customHeight="1" x14ac:dyDescent="0.2">
      <c r="A2644" s="84"/>
      <c r="B2644" s="75"/>
      <c r="C2644" s="123"/>
    </row>
    <row r="2645" spans="1:3" s="71" customFormat="1" ht="18.75" customHeight="1" x14ac:dyDescent="0.2">
      <c r="A2645" s="85">
        <v>410000</v>
      </c>
      <c r="B2645" s="77" t="s">
        <v>346</v>
      </c>
      <c r="C2645" s="130">
        <f>C2646+C2651</f>
        <v>1525500</v>
      </c>
    </row>
    <row r="2646" spans="1:3" s="71" customFormat="1" ht="18.75" customHeight="1" x14ac:dyDescent="0.2">
      <c r="A2646" s="85">
        <v>411000</v>
      </c>
      <c r="B2646" s="77" t="s">
        <v>445</v>
      </c>
      <c r="C2646" s="130">
        <f t="shared" ref="C2646" si="459">SUM(C2647:C2650)</f>
        <v>1165000</v>
      </c>
    </row>
    <row r="2647" spans="1:3" s="71" customFormat="1" ht="18.75" customHeight="1" x14ac:dyDescent="0.2">
      <c r="A2647" s="84">
        <v>411100</v>
      </c>
      <c r="B2647" s="80" t="s">
        <v>347</v>
      </c>
      <c r="C2647" s="129">
        <v>1100000</v>
      </c>
    </row>
    <row r="2648" spans="1:3" s="71" customFormat="1" ht="18.75" customHeight="1" x14ac:dyDescent="0.2">
      <c r="A2648" s="84">
        <v>411200</v>
      </c>
      <c r="B2648" s="80" t="s">
        <v>456</v>
      </c>
      <c r="C2648" s="129">
        <v>35000</v>
      </c>
    </row>
    <row r="2649" spans="1:3" s="71" customFormat="1" ht="18.75" customHeight="1" x14ac:dyDescent="0.2">
      <c r="A2649" s="84">
        <v>411300</v>
      </c>
      <c r="B2649" s="80" t="s">
        <v>348</v>
      </c>
      <c r="C2649" s="129">
        <v>10000</v>
      </c>
    </row>
    <row r="2650" spans="1:3" s="71" customFormat="1" ht="18.75" customHeight="1" x14ac:dyDescent="0.2">
      <c r="A2650" s="84">
        <v>411400</v>
      </c>
      <c r="B2650" s="80" t="s">
        <v>349</v>
      </c>
      <c r="C2650" s="129">
        <v>20000</v>
      </c>
    </row>
    <row r="2651" spans="1:3" s="71" customFormat="1" ht="18.75" customHeight="1" x14ac:dyDescent="0.2">
      <c r="A2651" s="85">
        <v>412000</v>
      </c>
      <c r="B2651" s="82" t="s">
        <v>449</v>
      </c>
      <c r="C2651" s="130">
        <f>SUM(C2652:C2660)</f>
        <v>360500</v>
      </c>
    </row>
    <row r="2652" spans="1:3" s="71" customFormat="1" ht="18.75" customHeight="1" x14ac:dyDescent="0.2">
      <c r="A2652" s="84">
        <v>412200</v>
      </c>
      <c r="B2652" s="80" t="s">
        <v>457</v>
      </c>
      <c r="C2652" s="129">
        <v>215000</v>
      </c>
    </row>
    <row r="2653" spans="1:3" s="71" customFormat="1" ht="18.75" customHeight="1" x14ac:dyDescent="0.2">
      <c r="A2653" s="84">
        <v>412300</v>
      </c>
      <c r="B2653" s="80" t="s">
        <v>351</v>
      </c>
      <c r="C2653" s="129">
        <v>24100</v>
      </c>
    </row>
    <row r="2654" spans="1:3" s="71" customFormat="1" ht="18.75" customHeight="1" x14ac:dyDescent="0.2">
      <c r="A2654" s="84">
        <v>412500</v>
      </c>
      <c r="B2654" s="80" t="s">
        <v>353</v>
      </c>
      <c r="C2654" s="129">
        <v>5199.9999999999982</v>
      </c>
    </row>
    <row r="2655" spans="1:3" s="71" customFormat="1" ht="18.75" customHeight="1" x14ac:dyDescent="0.2">
      <c r="A2655" s="84">
        <v>412600</v>
      </c>
      <c r="B2655" s="80" t="s">
        <v>458</v>
      </c>
      <c r="C2655" s="129">
        <v>7000</v>
      </c>
    </row>
    <row r="2656" spans="1:3" s="71" customFormat="1" ht="18.75" customHeight="1" x14ac:dyDescent="0.2">
      <c r="A2656" s="84">
        <v>412700</v>
      </c>
      <c r="B2656" s="80" t="s">
        <v>446</v>
      </c>
      <c r="C2656" s="129">
        <v>100000</v>
      </c>
    </row>
    <row r="2657" spans="1:3" s="71" customFormat="1" ht="18.75" customHeight="1" x14ac:dyDescent="0.2">
      <c r="A2657" s="84">
        <v>412900</v>
      </c>
      <c r="B2657" s="80" t="s">
        <v>768</v>
      </c>
      <c r="C2657" s="129">
        <v>1000</v>
      </c>
    </row>
    <row r="2658" spans="1:3" s="71" customFormat="1" ht="18.75" customHeight="1" x14ac:dyDescent="0.2">
      <c r="A2658" s="84">
        <v>412900</v>
      </c>
      <c r="B2658" s="124" t="s">
        <v>534</v>
      </c>
      <c r="C2658" s="129">
        <v>5500</v>
      </c>
    </row>
    <row r="2659" spans="1:3" s="71" customFormat="1" ht="18.75" customHeight="1" x14ac:dyDescent="0.2">
      <c r="A2659" s="84">
        <v>412900</v>
      </c>
      <c r="B2659" s="124" t="s">
        <v>551</v>
      </c>
      <c r="C2659" s="129">
        <v>400</v>
      </c>
    </row>
    <row r="2660" spans="1:3" s="71" customFormat="1" ht="18.75" customHeight="1" x14ac:dyDescent="0.2">
      <c r="A2660" s="84">
        <v>412900</v>
      </c>
      <c r="B2660" s="124" t="s">
        <v>552</v>
      </c>
      <c r="C2660" s="129">
        <v>2300</v>
      </c>
    </row>
    <row r="2661" spans="1:3" s="71" customFormat="1" ht="18.75" customHeight="1" x14ac:dyDescent="0.2">
      <c r="A2661" s="85">
        <v>510000</v>
      </c>
      <c r="B2661" s="82" t="s">
        <v>401</v>
      </c>
      <c r="C2661" s="130">
        <f t="shared" ref="C2661" si="460">C2662+C2664</f>
        <v>11700</v>
      </c>
    </row>
    <row r="2662" spans="1:3" s="71" customFormat="1" ht="18.75" customHeight="1" x14ac:dyDescent="0.2">
      <c r="A2662" s="85">
        <v>511000</v>
      </c>
      <c r="B2662" s="82" t="s">
        <v>402</v>
      </c>
      <c r="C2662" s="130">
        <f t="shared" ref="C2662" si="461">SUM(C2663:C2663)</f>
        <v>10000</v>
      </c>
    </row>
    <row r="2663" spans="1:3" s="71" customFormat="1" ht="18.75" customHeight="1" x14ac:dyDescent="0.2">
      <c r="A2663" s="84">
        <v>511300</v>
      </c>
      <c r="B2663" s="80" t="s">
        <v>405</v>
      </c>
      <c r="C2663" s="129">
        <v>10000</v>
      </c>
    </row>
    <row r="2664" spans="1:3" s="71" customFormat="1" ht="18.75" customHeight="1" x14ac:dyDescent="0.2">
      <c r="A2664" s="85">
        <v>516000</v>
      </c>
      <c r="B2664" s="82" t="s">
        <v>410</v>
      </c>
      <c r="C2664" s="130">
        <f t="shared" ref="C2664" si="462">C2665</f>
        <v>1700</v>
      </c>
    </row>
    <row r="2665" spans="1:3" s="71" customFormat="1" ht="18.75" customHeight="1" x14ac:dyDescent="0.2">
      <c r="A2665" s="84">
        <v>516100</v>
      </c>
      <c r="B2665" s="80" t="s">
        <v>410</v>
      </c>
      <c r="C2665" s="129">
        <v>1700</v>
      </c>
    </row>
    <row r="2666" spans="1:3" s="83" customFormat="1" ht="18.75" customHeight="1" x14ac:dyDescent="0.2">
      <c r="A2666" s="85">
        <v>630000</v>
      </c>
      <c r="B2666" s="82" t="s">
        <v>434</v>
      </c>
      <c r="C2666" s="130">
        <f t="shared" ref="C2666" si="463">C2667+C2669</f>
        <v>13900</v>
      </c>
    </row>
    <row r="2667" spans="1:3" s="83" customFormat="1" ht="18.75" customHeight="1" x14ac:dyDescent="0.2">
      <c r="A2667" s="85">
        <v>631000</v>
      </c>
      <c r="B2667" s="82" t="s">
        <v>382</v>
      </c>
      <c r="C2667" s="130">
        <f t="shared" ref="C2667" si="464">C2668</f>
        <v>4000</v>
      </c>
    </row>
    <row r="2668" spans="1:3" s="71" customFormat="1" ht="18.75" customHeight="1" x14ac:dyDescent="0.2">
      <c r="A2668" s="43">
        <v>631900</v>
      </c>
      <c r="B2668" s="80" t="s">
        <v>554</v>
      </c>
      <c r="C2668" s="129">
        <v>4000</v>
      </c>
    </row>
    <row r="2669" spans="1:3" s="83" customFormat="1" ht="18.75" customHeight="1" x14ac:dyDescent="0.2">
      <c r="A2669" s="85">
        <v>638000</v>
      </c>
      <c r="B2669" s="82" t="s">
        <v>383</v>
      </c>
      <c r="C2669" s="130">
        <f t="shared" ref="C2669" si="465">C2670</f>
        <v>9900</v>
      </c>
    </row>
    <row r="2670" spans="1:3" s="71" customFormat="1" ht="18.75" customHeight="1" x14ac:dyDescent="0.2">
      <c r="A2670" s="84">
        <v>638100</v>
      </c>
      <c r="B2670" s="80" t="s">
        <v>438</v>
      </c>
      <c r="C2670" s="129">
        <v>9900</v>
      </c>
    </row>
    <row r="2671" spans="1:3" s="71" customFormat="1" ht="18.75" customHeight="1" x14ac:dyDescent="0.2">
      <c r="A2671" s="132"/>
      <c r="B2671" s="126" t="s">
        <v>470</v>
      </c>
      <c r="C2671" s="131">
        <f>C2645+C2661+C2666</f>
        <v>1551100</v>
      </c>
    </row>
    <row r="2672" spans="1:3" s="71" customFormat="1" ht="18.75" customHeight="1" x14ac:dyDescent="0.2">
      <c r="A2672" s="133"/>
      <c r="B2672" s="73"/>
      <c r="C2672" s="123"/>
    </row>
    <row r="2673" spans="1:3" s="71" customFormat="1" ht="18.75" customHeight="1" x14ac:dyDescent="0.2">
      <c r="A2673" s="88"/>
      <c r="B2673" s="73"/>
      <c r="C2673" s="129"/>
    </row>
    <row r="2674" spans="1:3" s="71" customFormat="1" ht="18.75" customHeight="1" x14ac:dyDescent="0.2">
      <c r="A2674" s="84" t="s">
        <v>881</v>
      </c>
      <c r="B2674" s="82"/>
      <c r="C2674" s="129"/>
    </row>
    <row r="2675" spans="1:3" s="71" customFormat="1" ht="18.75" customHeight="1" x14ac:dyDescent="0.2">
      <c r="A2675" s="84" t="s">
        <v>485</v>
      </c>
      <c r="B2675" s="82"/>
      <c r="C2675" s="129"/>
    </row>
    <row r="2676" spans="1:3" s="71" customFormat="1" ht="18.75" customHeight="1" x14ac:dyDescent="0.2">
      <c r="A2676" s="84" t="s">
        <v>631</v>
      </c>
      <c r="B2676" s="82"/>
      <c r="C2676" s="129"/>
    </row>
    <row r="2677" spans="1:3" s="71" customFormat="1" ht="18.75" customHeight="1" x14ac:dyDescent="0.2">
      <c r="A2677" s="84" t="s">
        <v>767</v>
      </c>
      <c r="B2677" s="82"/>
      <c r="C2677" s="129"/>
    </row>
    <row r="2678" spans="1:3" s="71" customFormat="1" ht="18.75" customHeight="1" x14ac:dyDescent="0.2">
      <c r="A2678" s="84"/>
      <c r="B2678" s="75"/>
      <c r="C2678" s="123"/>
    </row>
    <row r="2679" spans="1:3" s="71" customFormat="1" ht="18.75" customHeight="1" x14ac:dyDescent="0.2">
      <c r="A2679" s="85">
        <v>410000</v>
      </c>
      <c r="B2679" s="77" t="s">
        <v>346</v>
      </c>
      <c r="C2679" s="130">
        <f t="shared" ref="C2679" si="466">C2680+C2685</f>
        <v>845100.00666666671</v>
      </c>
    </row>
    <row r="2680" spans="1:3" s="71" customFormat="1" ht="18.75" customHeight="1" x14ac:dyDescent="0.2">
      <c r="A2680" s="85">
        <v>411000</v>
      </c>
      <c r="B2680" s="77" t="s">
        <v>445</v>
      </c>
      <c r="C2680" s="130">
        <f t="shared" ref="C2680" si="467">SUM(C2681:C2684)</f>
        <v>664000.00666666671</v>
      </c>
    </row>
    <row r="2681" spans="1:3" s="71" customFormat="1" ht="18.75" customHeight="1" x14ac:dyDescent="0.2">
      <c r="A2681" s="84">
        <v>411100</v>
      </c>
      <c r="B2681" s="80" t="s">
        <v>347</v>
      </c>
      <c r="C2681" s="129">
        <v>636000</v>
      </c>
    </row>
    <row r="2682" spans="1:3" s="71" customFormat="1" ht="18.75" customHeight="1" x14ac:dyDescent="0.2">
      <c r="A2682" s="84">
        <v>411200</v>
      </c>
      <c r="B2682" s="80" t="s">
        <v>456</v>
      </c>
      <c r="C2682" s="129">
        <v>20000</v>
      </c>
    </row>
    <row r="2683" spans="1:3" s="71" customFormat="1" ht="18.75" customHeight="1" x14ac:dyDescent="0.2">
      <c r="A2683" s="84">
        <v>411300</v>
      </c>
      <c r="B2683" s="80" t="s">
        <v>348</v>
      </c>
      <c r="C2683" s="129">
        <v>0</v>
      </c>
    </row>
    <row r="2684" spans="1:3" s="71" customFormat="1" ht="18.75" customHeight="1" x14ac:dyDescent="0.2">
      <c r="A2684" s="84">
        <v>411400</v>
      </c>
      <c r="B2684" s="80" t="s">
        <v>349</v>
      </c>
      <c r="C2684" s="129">
        <v>8000.0066666666662</v>
      </c>
    </row>
    <row r="2685" spans="1:3" s="71" customFormat="1" ht="18.75" customHeight="1" x14ac:dyDescent="0.2">
      <c r="A2685" s="85">
        <v>412000</v>
      </c>
      <c r="B2685" s="82" t="s">
        <v>449</v>
      </c>
      <c r="C2685" s="130">
        <f>SUM(C2686:C2693)</f>
        <v>181100</v>
      </c>
    </row>
    <row r="2686" spans="1:3" s="71" customFormat="1" ht="18.75" customHeight="1" x14ac:dyDescent="0.2">
      <c r="A2686" s="84">
        <v>412200</v>
      </c>
      <c r="B2686" s="80" t="s">
        <v>457</v>
      </c>
      <c r="C2686" s="129">
        <v>126600</v>
      </c>
    </row>
    <row r="2687" spans="1:3" s="71" customFormat="1" ht="18.75" customHeight="1" x14ac:dyDescent="0.2">
      <c r="A2687" s="84">
        <v>412300</v>
      </c>
      <c r="B2687" s="80" t="s">
        <v>351</v>
      </c>
      <c r="C2687" s="129">
        <v>12400</v>
      </c>
    </row>
    <row r="2688" spans="1:3" s="71" customFormat="1" ht="18.75" customHeight="1" x14ac:dyDescent="0.2">
      <c r="A2688" s="84">
        <v>412500</v>
      </c>
      <c r="B2688" s="80" t="s">
        <v>353</v>
      </c>
      <c r="C2688" s="129">
        <v>3000</v>
      </c>
    </row>
    <row r="2689" spans="1:3" s="71" customFormat="1" ht="18.75" customHeight="1" x14ac:dyDescent="0.2">
      <c r="A2689" s="84">
        <v>412600</v>
      </c>
      <c r="B2689" s="80" t="s">
        <v>458</v>
      </c>
      <c r="C2689" s="129">
        <v>2800</v>
      </c>
    </row>
    <row r="2690" spans="1:3" s="71" customFormat="1" ht="18.75" customHeight="1" x14ac:dyDescent="0.2">
      <c r="A2690" s="84">
        <v>412700</v>
      </c>
      <c r="B2690" s="80" t="s">
        <v>446</v>
      </c>
      <c r="C2690" s="129">
        <v>33800</v>
      </c>
    </row>
    <row r="2691" spans="1:3" s="71" customFormat="1" ht="18.75" customHeight="1" x14ac:dyDescent="0.2">
      <c r="A2691" s="84">
        <v>412900</v>
      </c>
      <c r="B2691" s="124" t="s">
        <v>551</v>
      </c>
      <c r="C2691" s="129">
        <v>1000</v>
      </c>
    </row>
    <row r="2692" spans="1:3" s="71" customFormat="1" ht="18.75" customHeight="1" x14ac:dyDescent="0.2">
      <c r="A2692" s="84">
        <v>412900</v>
      </c>
      <c r="B2692" s="124" t="s">
        <v>552</v>
      </c>
      <c r="C2692" s="129">
        <v>1300</v>
      </c>
    </row>
    <row r="2693" spans="1:3" s="71" customFormat="1" ht="18.75" customHeight="1" x14ac:dyDescent="0.2">
      <c r="A2693" s="84">
        <v>412900</v>
      </c>
      <c r="B2693" s="80" t="s">
        <v>536</v>
      </c>
      <c r="C2693" s="129">
        <v>200</v>
      </c>
    </row>
    <row r="2694" spans="1:3" s="83" customFormat="1" ht="18.75" customHeight="1" x14ac:dyDescent="0.2">
      <c r="A2694" s="85">
        <v>630000</v>
      </c>
      <c r="B2694" s="82" t="s">
        <v>434</v>
      </c>
      <c r="C2694" s="130">
        <f t="shared" ref="C2694:C2695" si="468">C2695</f>
        <v>0</v>
      </c>
    </row>
    <row r="2695" spans="1:3" s="83" customFormat="1" ht="18.75" customHeight="1" x14ac:dyDescent="0.2">
      <c r="A2695" s="85">
        <v>631000</v>
      </c>
      <c r="B2695" s="82" t="s">
        <v>382</v>
      </c>
      <c r="C2695" s="130">
        <f t="shared" si="468"/>
        <v>0</v>
      </c>
    </row>
    <row r="2696" spans="1:3" s="71" customFormat="1" ht="18.75" customHeight="1" x14ac:dyDescent="0.2">
      <c r="A2696" s="43">
        <v>631900</v>
      </c>
      <c r="B2696" s="80" t="s">
        <v>554</v>
      </c>
      <c r="C2696" s="129">
        <v>0</v>
      </c>
    </row>
    <row r="2697" spans="1:3" s="71" customFormat="1" ht="18.75" customHeight="1" x14ac:dyDescent="0.2">
      <c r="A2697" s="132"/>
      <c r="B2697" s="126" t="s">
        <v>470</v>
      </c>
      <c r="C2697" s="131">
        <f>C2679+C2694</f>
        <v>845100.00666666671</v>
      </c>
    </row>
    <row r="2698" spans="1:3" s="71" customFormat="1" ht="18.75" customHeight="1" x14ac:dyDescent="0.2">
      <c r="A2698" s="133"/>
      <c r="B2698" s="73"/>
      <c r="C2698" s="123"/>
    </row>
    <row r="2699" spans="1:3" s="71" customFormat="1" ht="18.75" customHeight="1" x14ac:dyDescent="0.2">
      <c r="A2699" s="88"/>
      <c r="B2699" s="73"/>
      <c r="C2699" s="129"/>
    </row>
    <row r="2700" spans="1:3" s="71" customFormat="1" ht="18.75" customHeight="1" x14ac:dyDescent="0.2">
      <c r="A2700" s="84" t="s">
        <v>882</v>
      </c>
      <c r="B2700" s="82"/>
      <c r="C2700" s="129"/>
    </row>
    <row r="2701" spans="1:3" s="71" customFormat="1" ht="18.75" customHeight="1" x14ac:dyDescent="0.2">
      <c r="A2701" s="84" t="s">
        <v>485</v>
      </c>
      <c r="B2701" s="82"/>
      <c r="C2701" s="129"/>
    </row>
    <row r="2702" spans="1:3" s="71" customFormat="1" ht="18.75" customHeight="1" x14ac:dyDescent="0.2">
      <c r="A2702" s="84" t="s">
        <v>632</v>
      </c>
      <c r="B2702" s="82"/>
      <c r="C2702" s="129"/>
    </row>
    <row r="2703" spans="1:3" s="71" customFormat="1" ht="18.75" customHeight="1" x14ac:dyDescent="0.2">
      <c r="A2703" s="84" t="s">
        <v>767</v>
      </c>
      <c r="B2703" s="82"/>
      <c r="C2703" s="129"/>
    </row>
    <row r="2704" spans="1:3" s="71" customFormat="1" ht="18.75" customHeight="1" x14ac:dyDescent="0.2">
      <c r="A2704" s="84"/>
      <c r="B2704" s="75"/>
      <c r="C2704" s="123"/>
    </row>
    <row r="2705" spans="1:3" s="71" customFormat="1" ht="18.75" customHeight="1" x14ac:dyDescent="0.2">
      <c r="A2705" s="85">
        <v>410000</v>
      </c>
      <c r="B2705" s="77" t="s">
        <v>346</v>
      </c>
      <c r="C2705" s="130">
        <f t="shared" ref="C2705" si="469">C2706+C2711</f>
        <v>1960700</v>
      </c>
    </row>
    <row r="2706" spans="1:3" s="71" customFormat="1" ht="18.75" customHeight="1" x14ac:dyDescent="0.2">
      <c r="A2706" s="85">
        <v>411000</v>
      </c>
      <c r="B2706" s="77" t="s">
        <v>445</v>
      </c>
      <c r="C2706" s="130">
        <f t="shared" ref="C2706" si="470">SUM(C2707:C2710)</f>
        <v>1505800</v>
      </c>
    </row>
    <row r="2707" spans="1:3" s="71" customFormat="1" ht="18.75" customHeight="1" x14ac:dyDescent="0.2">
      <c r="A2707" s="84">
        <v>411100</v>
      </c>
      <c r="B2707" s="80" t="s">
        <v>347</v>
      </c>
      <c r="C2707" s="129">
        <v>1419000</v>
      </c>
    </row>
    <row r="2708" spans="1:3" s="71" customFormat="1" ht="18.75" customHeight="1" x14ac:dyDescent="0.2">
      <c r="A2708" s="84">
        <v>411200</v>
      </c>
      <c r="B2708" s="80" t="s">
        <v>456</v>
      </c>
      <c r="C2708" s="129">
        <v>53800</v>
      </c>
    </row>
    <row r="2709" spans="1:3" s="71" customFormat="1" ht="18.75" customHeight="1" x14ac:dyDescent="0.2">
      <c r="A2709" s="84">
        <v>411300</v>
      </c>
      <c r="B2709" s="80" t="s">
        <v>348</v>
      </c>
      <c r="C2709" s="129">
        <v>3000</v>
      </c>
    </row>
    <row r="2710" spans="1:3" s="71" customFormat="1" ht="18.75" customHeight="1" x14ac:dyDescent="0.2">
      <c r="A2710" s="84">
        <v>411400</v>
      </c>
      <c r="B2710" s="80" t="s">
        <v>349</v>
      </c>
      <c r="C2710" s="129">
        <v>30000</v>
      </c>
    </row>
    <row r="2711" spans="1:3" s="71" customFormat="1" ht="18.75" customHeight="1" x14ac:dyDescent="0.2">
      <c r="A2711" s="85">
        <v>412000</v>
      </c>
      <c r="B2711" s="82" t="s">
        <v>449</v>
      </c>
      <c r="C2711" s="130">
        <f>SUM(C2712:C2720)</f>
        <v>454900</v>
      </c>
    </row>
    <row r="2712" spans="1:3" s="71" customFormat="1" ht="18.75" customHeight="1" x14ac:dyDescent="0.2">
      <c r="A2712" s="84">
        <v>412200</v>
      </c>
      <c r="B2712" s="80" t="s">
        <v>457</v>
      </c>
      <c r="C2712" s="129">
        <v>280000</v>
      </c>
    </row>
    <row r="2713" spans="1:3" s="71" customFormat="1" ht="18.75" customHeight="1" x14ac:dyDescent="0.2">
      <c r="A2713" s="84">
        <v>412300</v>
      </c>
      <c r="B2713" s="80" t="s">
        <v>351</v>
      </c>
      <c r="C2713" s="129">
        <v>34000</v>
      </c>
    </row>
    <row r="2714" spans="1:3" s="71" customFormat="1" ht="18.75" customHeight="1" x14ac:dyDescent="0.2">
      <c r="A2714" s="84">
        <v>412500</v>
      </c>
      <c r="B2714" s="80" t="s">
        <v>353</v>
      </c>
      <c r="C2714" s="129">
        <v>6000</v>
      </c>
    </row>
    <row r="2715" spans="1:3" s="71" customFormat="1" ht="18.75" customHeight="1" x14ac:dyDescent="0.2">
      <c r="A2715" s="84">
        <v>412600</v>
      </c>
      <c r="B2715" s="80" t="s">
        <v>458</v>
      </c>
      <c r="C2715" s="129">
        <v>5500</v>
      </c>
    </row>
    <row r="2716" spans="1:3" s="71" customFormat="1" ht="18.75" customHeight="1" x14ac:dyDescent="0.2">
      <c r="A2716" s="84">
        <v>412700</v>
      </c>
      <c r="B2716" s="80" t="s">
        <v>446</v>
      </c>
      <c r="C2716" s="129">
        <v>120000</v>
      </c>
    </row>
    <row r="2717" spans="1:3" s="71" customFormat="1" ht="18.75" customHeight="1" x14ac:dyDescent="0.2">
      <c r="A2717" s="84">
        <v>412900</v>
      </c>
      <c r="B2717" s="80" t="s">
        <v>768</v>
      </c>
      <c r="C2717" s="129">
        <v>1500</v>
      </c>
    </row>
    <row r="2718" spans="1:3" s="71" customFormat="1" ht="18.75" customHeight="1" x14ac:dyDescent="0.2">
      <c r="A2718" s="84">
        <v>412900</v>
      </c>
      <c r="B2718" s="124" t="s">
        <v>551</v>
      </c>
      <c r="C2718" s="129">
        <v>4000</v>
      </c>
    </row>
    <row r="2719" spans="1:3" s="71" customFormat="1" ht="18.75" customHeight="1" x14ac:dyDescent="0.2">
      <c r="A2719" s="84">
        <v>412900</v>
      </c>
      <c r="B2719" s="124" t="s">
        <v>552</v>
      </c>
      <c r="C2719" s="129">
        <v>2900</v>
      </c>
    </row>
    <row r="2720" spans="1:3" s="71" customFormat="1" ht="18.75" customHeight="1" x14ac:dyDescent="0.2">
      <c r="A2720" s="84">
        <v>412900</v>
      </c>
      <c r="B2720" s="80" t="s">
        <v>536</v>
      </c>
      <c r="C2720" s="129">
        <v>1000</v>
      </c>
    </row>
    <row r="2721" spans="1:3" s="71" customFormat="1" ht="18.75" customHeight="1" x14ac:dyDescent="0.2">
      <c r="A2721" s="85">
        <v>510000</v>
      </c>
      <c r="B2721" s="82" t="s">
        <v>401</v>
      </c>
      <c r="C2721" s="130">
        <f>C2722</f>
        <v>20000</v>
      </c>
    </row>
    <row r="2722" spans="1:3" s="71" customFormat="1" ht="18.75" customHeight="1" x14ac:dyDescent="0.2">
      <c r="A2722" s="85">
        <v>511000</v>
      </c>
      <c r="B2722" s="82" t="s">
        <v>402</v>
      </c>
      <c r="C2722" s="130">
        <f>SUM(C2723:C2723)</f>
        <v>20000</v>
      </c>
    </row>
    <row r="2723" spans="1:3" s="71" customFormat="1" ht="18.75" customHeight="1" x14ac:dyDescent="0.2">
      <c r="A2723" s="84">
        <v>511300</v>
      </c>
      <c r="B2723" s="80" t="s">
        <v>405</v>
      </c>
      <c r="C2723" s="129">
        <v>20000</v>
      </c>
    </row>
    <row r="2724" spans="1:3" s="83" customFormat="1" ht="18.75" customHeight="1" x14ac:dyDescent="0.2">
      <c r="A2724" s="85">
        <v>630000</v>
      </c>
      <c r="B2724" s="82" t="s">
        <v>434</v>
      </c>
      <c r="C2724" s="130">
        <f t="shared" ref="C2724" si="471">C2725+C2727</f>
        <v>132000</v>
      </c>
    </row>
    <row r="2725" spans="1:3" s="83" customFormat="1" ht="18.75" customHeight="1" x14ac:dyDescent="0.2">
      <c r="A2725" s="85">
        <v>631000</v>
      </c>
      <c r="B2725" s="82" t="s">
        <v>382</v>
      </c>
      <c r="C2725" s="130">
        <f t="shared" ref="C2725" si="472">C2726</f>
        <v>132000</v>
      </c>
    </row>
    <row r="2726" spans="1:3" s="71" customFormat="1" ht="18.75" customHeight="1" x14ac:dyDescent="0.2">
      <c r="A2726" s="43">
        <v>631900</v>
      </c>
      <c r="B2726" s="80" t="s">
        <v>554</v>
      </c>
      <c r="C2726" s="129">
        <v>132000</v>
      </c>
    </row>
    <row r="2727" spans="1:3" s="83" customFormat="1" ht="18.75" customHeight="1" x14ac:dyDescent="0.2">
      <c r="A2727" s="85">
        <v>638000</v>
      </c>
      <c r="B2727" s="82" t="s">
        <v>383</v>
      </c>
      <c r="C2727" s="130">
        <f t="shared" ref="C2727" si="473">C2728</f>
        <v>0</v>
      </c>
    </row>
    <row r="2728" spans="1:3" s="71" customFormat="1" ht="18.75" customHeight="1" x14ac:dyDescent="0.2">
      <c r="A2728" s="84">
        <v>638100</v>
      </c>
      <c r="B2728" s="80" t="s">
        <v>438</v>
      </c>
      <c r="C2728" s="129">
        <v>0</v>
      </c>
    </row>
    <row r="2729" spans="1:3" s="71" customFormat="1" ht="18.75" customHeight="1" x14ac:dyDescent="0.2">
      <c r="A2729" s="132"/>
      <c r="B2729" s="126" t="s">
        <v>470</v>
      </c>
      <c r="C2729" s="131">
        <f>C2705+C2721+C2724</f>
        <v>2112700</v>
      </c>
    </row>
    <row r="2730" spans="1:3" s="71" customFormat="1" ht="18.75" customHeight="1" x14ac:dyDescent="0.2">
      <c r="A2730" s="133"/>
      <c r="B2730" s="73"/>
      <c r="C2730" s="123"/>
    </row>
    <row r="2731" spans="1:3" s="71" customFormat="1" ht="18.75" customHeight="1" x14ac:dyDescent="0.2">
      <c r="A2731" s="88"/>
      <c r="B2731" s="73"/>
      <c r="C2731" s="129"/>
    </row>
    <row r="2732" spans="1:3" s="71" customFormat="1" ht="18.75" customHeight="1" x14ac:dyDescent="0.2">
      <c r="A2732" s="84" t="s">
        <v>883</v>
      </c>
      <c r="B2732" s="82"/>
      <c r="C2732" s="129"/>
    </row>
    <row r="2733" spans="1:3" s="71" customFormat="1" ht="18.75" customHeight="1" x14ac:dyDescent="0.2">
      <c r="A2733" s="84" t="s">
        <v>485</v>
      </c>
      <c r="B2733" s="82"/>
      <c r="C2733" s="129"/>
    </row>
    <row r="2734" spans="1:3" s="71" customFormat="1" ht="18.75" customHeight="1" x14ac:dyDescent="0.2">
      <c r="A2734" s="84" t="s">
        <v>633</v>
      </c>
      <c r="B2734" s="82"/>
      <c r="C2734" s="129"/>
    </row>
    <row r="2735" spans="1:3" s="71" customFormat="1" ht="18.75" customHeight="1" x14ac:dyDescent="0.2">
      <c r="A2735" s="84" t="s">
        <v>767</v>
      </c>
      <c r="B2735" s="82"/>
      <c r="C2735" s="129"/>
    </row>
    <row r="2736" spans="1:3" s="71" customFormat="1" ht="18.75" customHeight="1" x14ac:dyDescent="0.2">
      <c r="A2736" s="84"/>
      <c r="B2736" s="75"/>
      <c r="C2736" s="123"/>
    </row>
    <row r="2737" spans="1:3" s="71" customFormat="1" ht="18.75" customHeight="1" x14ac:dyDescent="0.2">
      <c r="A2737" s="85">
        <v>410000</v>
      </c>
      <c r="B2737" s="77" t="s">
        <v>346</v>
      </c>
      <c r="C2737" s="130">
        <f>C2738+C2742</f>
        <v>963000</v>
      </c>
    </row>
    <row r="2738" spans="1:3" s="71" customFormat="1" ht="18.75" customHeight="1" x14ac:dyDescent="0.2">
      <c r="A2738" s="85">
        <v>411000</v>
      </c>
      <c r="B2738" s="77" t="s">
        <v>445</v>
      </c>
      <c r="C2738" s="130">
        <f>SUM(C2739:C2741)</f>
        <v>738500</v>
      </c>
    </row>
    <row r="2739" spans="1:3" s="71" customFormat="1" ht="18.75" customHeight="1" x14ac:dyDescent="0.2">
      <c r="A2739" s="84">
        <v>411100</v>
      </c>
      <c r="B2739" s="80" t="s">
        <v>347</v>
      </c>
      <c r="C2739" s="129">
        <v>712000</v>
      </c>
    </row>
    <row r="2740" spans="1:3" s="71" customFormat="1" ht="18.75" customHeight="1" x14ac:dyDescent="0.2">
      <c r="A2740" s="84">
        <v>411200</v>
      </c>
      <c r="B2740" s="80" t="s">
        <v>456</v>
      </c>
      <c r="C2740" s="129">
        <v>22200</v>
      </c>
    </row>
    <row r="2741" spans="1:3" s="71" customFormat="1" ht="18.75" customHeight="1" x14ac:dyDescent="0.2">
      <c r="A2741" s="84">
        <v>411300</v>
      </c>
      <c r="B2741" s="80" t="s">
        <v>348</v>
      </c>
      <c r="C2741" s="129">
        <v>4300</v>
      </c>
    </row>
    <row r="2742" spans="1:3" s="71" customFormat="1" ht="18.75" customHeight="1" x14ac:dyDescent="0.2">
      <c r="A2742" s="85">
        <v>412000</v>
      </c>
      <c r="B2742" s="82" t="s">
        <v>449</v>
      </c>
      <c r="C2742" s="130">
        <f>SUM(C2743:C2752)</f>
        <v>224500</v>
      </c>
    </row>
    <row r="2743" spans="1:3" s="71" customFormat="1" ht="18.75" customHeight="1" x14ac:dyDescent="0.2">
      <c r="A2743" s="84">
        <v>412200</v>
      </c>
      <c r="B2743" s="80" t="s">
        <v>457</v>
      </c>
      <c r="C2743" s="129">
        <v>116200</v>
      </c>
    </row>
    <row r="2744" spans="1:3" s="71" customFormat="1" ht="18.75" customHeight="1" x14ac:dyDescent="0.2">
      <c r="A2744" s="84">
        <v>412300</v>
      </c>
      <c r="B2744" s="80" t="s">
        <v>351</v>
      </c>
      <c r="C2744" s="129">
        <v>22100</v>
      </c>
    </row>
    <row r="2745" spans="1:3" s="71" customFormat="1" ht="18.75" customHeight="1" x14ac:dyDescent="0.2">
      <c r="A2745" s="84">
        <v>412500</v>
      </c>
      <c r="B2745" s="80" t="s">
        <v>353</v>
      </c>
      <c r="C2745" s="129">
        <v>5800</v>
      </c>
    </row>
    <row r="2746" spans="1:3" s="71" customFormat="1" ht="18.75" customHeight="1" x14ac:dyDescent="0.2">
      <c r="A2746" s="84">
        <v>412600</v>
      </c>
      <c r="B2746" s="80" t="s">
        <v>458</v>
      </c>
      <c r="C2746" s="129">
        <v>3000</v>
      </c>
    </row>
    <row r="2747" spans="1:3" s="71" customFormat="1" ht="18.75" customHeight="1" x14ac:dyDescent="0.2">
      <c r="A2747" s="84">
        <v>412700</v>
      </c>
      <c r="B2747" s="80" t="s">
        <v>446</v>
      </c>
      <c r="C2747" s="129">
        <v>69600</v>
      </c>
    </row>
    <row r="2748" spans="1:3" s="71" customFormat="1" ht="18.75" customHeight="1" x14ac:dyDescent="0.2">
      <c r="A2748" s="84">
        <v>412900</v>
      </c>
      <c r="B2748" s="124" t="s">
        <v>768</v>
      </c>
      <c r="C2748" s="129">
        <v>800</v>
      </c>
    </row>
    <row r="2749" spans="1:3" s="71" customFormat="1" ht="18.75" customHeight="1" x14ac:dyDescent="0.2">
      <c r="A2749" s="84">
        <v>412900</v>
      </c>
      <c r="B2749" s="124" t="s">
        <v>534</v>
      </c>
      <c r="C2749" s="129">
        <v>1200</v>
      </c>
    </row>
    <row r="2750" spans="1:3" s="71" customFormat="1" ht="18.75" customHeight="1" x14ac:dyDescent="0.2">
      <c r="A2750" s="84">
        <v>412900</v>
      </c>
      <c r="B2750" s="124" t="s">
        <v>550</v>
      </c>
      <c r="C2750" s="129">
        <v>2000</v>
      </c>
    </row>
    <row r="2751" spans="1:3" s="71" customFormat="1" ht="18.75" customHeight="1" x14ac:dyDescent="0.2">
      <c r="A2751" s="84">
        <v>412900</v>
      </c>
      <c r="B2751" s="124" t="s">
        <v>551</v>
      </c>
      <c r="C2751" s="129">
        <v>3800</v>
      </c>
    </row>
    <row r="2752" spans="1:3" s="71" customFormat="1" ht="18.75" customHeight="1" x14ac:dyDescent="0.2">
      <c r="A2752" s="84">
        <v>412900</v>
      </c>
      <c r="B2752" s="124" t="s">
        <v>536</v>
      </c>
      <c r="C2752" s="129">
        <v>0</v>
      </c>
    </row>
    <row r="2753" spans="1:3" s="83" customFormat="1" ht="18.75" customHeight="1" x14ac:dyDescent="0.2">
      <c r="A2753" s="85">
        <v>510000</v>
      </c>
      <c r="B2753" s="82" t="s">
        <v>401</v>
      </c>
      <c r="C2753" s="130">
        <f t="shared" ref="C2753" si="474">C2754</f>
        <v>6800</v>
      </c>
    </row>
    <row r="2754" spans="1:3" s="83" customFormat="1" ht="18.75" customHeight="1" x14ac:dyDescent="0.2">
      <c r="A2754" s="85">
        <v>511000</v>
      </c>
      <c r="B2754" s="82" t="s">
        <v>402</v>
      </c>
      <c r="C2754" s="130">
        <f>SUM(C2755:C2755)</f>
        <v>6800</v>
      </c>
    </row>
    <row r="2755" spans="1:3" s="71" customFormat="1" ht="18.75" customHeight="1" x14ac:dyDescent="0.2">
      <c r="A2755" s="84">
        <v>511300</v>
      </c>
      <c r="B2755" s="80" t="s">
        <v>405</v>
      </c>
      <c r="C2755" s="129">
        <v>6800</v>
      </c>
    </row>
    <row r="2756" spans="1:3" s="83" customFormat="1" ht="18.75" customHeight="1" x14ac:dyDescent="0.2">
      <c r="A2756" s="85">
        <v>630000</v>
      </c>
      <c r="B2756" s="82" t="s">
        <v>434</v>
      </c>
      <c r="C2756" s="130">
        <f t="shared" ref="C2756" si="475">C2757+C2759</f>
        <v>0</v>
      </c>
    </row>
    <row r="2757" spans="1:3" s="83" customFormat="1" ht="18.75" customHeight="1" x14ac:dyDescent="0.2">
      <c r="A2757" s="85">
        <v>631000</v>
      </c>
      <c r="B2757" s="82" t="s">
        <v>382</v>
      </c>
      <c r="C2757" s="130">
        <f t="shared" ref="C2757" si="476">C2758</f>
        <v>0</v>
      </c>
    </row>
    <row r="2758" spans="1:3" s="71" customFormat="1" ht="18.75" customHeight="1" x14ac:dyDescent="0.2">
      <c r="A2758" s="43">
        <v>631900</v>
      </c>
      <c r="B2758" s="80" t="s">
        <v>554</v>
      </c>
      <c r="C2758" s="129">
        <v>0</v>
      </c>
    </row>
    <row r="2759" spans="1:3" s="83" customFormat="1" ht="18.75" customHeight="1" x14ac:dyDescent="0.2">
      <c r="A2759" s="85">
        <v>638000</v>
      </c>
      <c r="B2759" s="82" t="s">
        <v>383</v>
      </c>
      <c r="C2759" s="130">
        <f t="shared" ref="C2759" si="477">C2760</f>
        <v>0</v>
      </c>
    </row>
    <row r="2760" spans="1:3" s="71" customFormat="1" ht="18.75" customHeight="1" x14ac:dyDescent="0.2">
      <c r="A2760" s="84">
        <v>638100</v>
      </c>
      <c r="B2760" s="80" t="s">
        <v>438</v>
      </c>
      <c r="C2760" s="129">
        <v>0</v>
      </c>
    </row>
    <row r="2761" spans="1:3" s="71" customFormat="1" ht="18.75" customHeight="1" x14ac:dyDescent="0.2">
      <c r="A2761" s="132"/>
      <c r="B2761" s="126" t="s">
        <v>470</v>
      </c>
      <c r="C2761" s="131">
        <f>C2737+C2753+C2756</f>
        <v>969800</v>
      </c>
    </row>
    <row r="2762" spans="1:3" s="71" customFormat="1" ht="18.75" customHeight="1" x14ac:dyDescent="0.2">
      <c r="A2762" s="133"/>
      <c r="B2762" s="73"/>
      <c r="C2762" s="123"/>
    </row>
    <row r="2763" spans="1:3" s="71" customFormat="1" ht="18.75" customHeight="1" x14ac:dyDescent="0.2">
      <c r="A2763" s="88"/>
      <c r="B2763" s="73"/>
      <c r="C2763" s="129"/>
    </row>
    <row r="2764" spans="1:3" s="71" customFormat="1" ht="18.75" customHeight="1" x14ac:dyDescent="0.2">
      <c r="A2764" s="84" t="s">
        <v>884</v>
      </c>
      <c r="B2764" s="82"/>
      <c r="C2764" s="129"/>
    </row>
    <row r="2765" spans="1:3" s="71" customFormat="1" ht="18.75" customHeight="1" x14ac:dyDescent="0.2">
      <c r="A2765" s="84" t="s">
        <v>485</v>
      </c>
      <c r="B2765" s="82"/>
      <c r="C2765" s="129"/>
    </row>
    <row r="2766" spans="1:3" s="71" customFormat="1" ht="18.75" customHeight="1" x14ac:dyDescent="0.2">
      <c r="A2766" s="84" t="s">
        <v>634</v>
      </c>
      <c r="B2766" s="82"/>
      <c r="C2766" s="129"/>
    </row>
    <row r="2767" spans="1:3" s="71" customFormat="1" ht="18.75" customHeight="1" x14ac:dyDescent="0.2">
      <c r="A2767" s="84" t="s">
        <v>767</v>
      </c>
      <c r="B2767" s="82"/>
      <c r="C2767" s="129"/>
    </row>
    <row r="2768" spans="1:3" s="71" customFormat="1" ht="18.75" customHeight="1" x14ac:dyDescent="0.2">
      <c r="A2768" s="84"/>
      <c r="B2768" s="75"/>
      <c r="C2768" s="123"/>
    </row>
    <row r="2769" spans="1:3" s="71" customFormat="1" ht="18.75" customHeight="1" x14ac:dyDescent="0.2">
      <c r="A2769" s="85">
        <v>410000</v>
      </c>
      <c r="B2769" s="77" t="s">
        <v>346</v>
      </c>
      <c r="C2769" s="130">
        <f t="shared" ref="C2769" si="478">C2770+C2775</f>
        <v>1130500</v>
      </c>
    </row>
    <row r="2770" spans="1:3" s="71" customFormat="1" ht="18.75" customHeight="1" x14ac:dyDescent="0.2">
      <c r="A2770" s="85">
        <v>411000</v>
      </c>
      <c r="B2770" s="77" t="s">
        <v>445</v>
      </c>
      <c r="C2770" s="130">
        <f t="shared" ref="C2770" si="479">SUM(C2771:C2774)</f>
        <v>941800</v>
      </c>
    </row>
    <row r="2771" spans="1:3" s="71" customFormat="1" ht="18.75" customHeight="1" x14ac:dyDescent="0.2">
      <c r="A2771" s="84">
        <v>411100</v>
      </c>
      <c r="B2771" s="80" t="s">
        <v>347</v>
      </c>
      <c r="C2771" s="129">
        <v>870000</v>
      </c>
    </row>
    <row r="2772" spans="1:3" s="71" customFormat="1" ht="18.75" customHeight="1" x14ac:dyDescent="0.2">
      <c r="A2772" s="84">
        <v>411200</v>
      </c>
      <c r="B2772" s="80" t="s">
        <v>456</v>
      </c>
      <c r="C2772" s="129">
        <v>46800</v>
      </c>
    </row>
    <row r="2773" spans="1:3" s="71" customFormat="1" ht="18.75" customHeight="1" x14ac:dyDescent="0.2">
      <c r="A2773" s="84">
        <v>411300</v>
      </c>
      <c r="B2773" s="80" t="s">
        <v>348</v>
      </c>
      <c r="C2773" s="129">
        <v>15000</v>
      </c>
    </row>
    <row r="2774" spans="1:3" s="71" customFormat="1" ht="18.75" customHeight="1" x14ac:dyDescent="0.2">
      <c r="A2774" s="84">
        <v>411400</v>
      </c>
      <c r="B2774" s="80" t="s">
        <v>349</v>
      </c>
      <c r="C2774" s="129">
        <v>10000</v>
      </c>
    </row>
    <row r="2775" spans="1:3" s="71" customFormat="1" ht="18.75" customHeight="1" x14ac:dyDescent="0.2">
      <c r="A2775" s="85">
        <v>412000</v>
      </c>
      <c r="B2775" s="82" t="s">
        <v>449</v>
      </c>
      <c r="C2775" s="130">
        <f>SUM(C2776:C2784)</f>
        <v>188700</v>
      </c>
    </row>
    <row r="2776" spans="1:3" s="71" customFormat="1" ht="18.75" customHeight="1" x14ac:dyDescent="0.2">
      <c r="A2776" s="84">
        <v>412200</v>
      </c>
      <c r="B2776" s="80" t="s">
        <v>457</v>
      </c>
      <c r="C2776" s="129">
        <v>105900</v>
      </c>
    </row>
    <row r="2777" spans="1:3" s="71" customFormat="1" ht="18.75" customHeight="1" x14ac:dyDescent="0.2">
      <c r="A2777" s="84">
        <v>412300</v>
      </c>
      <c r="B2777" s="80" t="s">
        <v>351</v>
      </c>
      <c r="C2777" s="129">
        <v>15000</v>
      </c>
    </row>
    <row r="2778" spans="1:3" s="71" customFormat="1" ht="18.75" customHeight="1" x14ac:dyDescent="0.2">
      <c r="A2778" s="84">
        <v>412500</v>
      </c>
      <c r="B2778" s="80" t="s">
        <v>353</v>
      </c>
      <c r="C2778" s="129">
        <v>5100</v>
      </c>
    </row>
    <row r="2779" spans="1:3" s="71" customFormat="1" ht="18.75" customHeight="1" x14ac:dyDescent="0.2">
      <c r="A2779" s="84">
        <v>412600</v>
      </c>
      <c r="B2779" s="80" t="s">
        <v>458</v>
      </c>
      <c r="C2779" s="129">
        <v>2400</v>
      </c>
    </row>
    <row r="2780" spans="1:3" s="71" customFormat="1" ht="18.75" customHeight="1" x14ac:dyDescent="0.2">
      <c r="A2780" s="84">
        <v>412700</v>
      </c>
      <c r="B2780" s="80" t="s">
        <v>446</v>
      </c>
      <c r="C2780" s="129">
        <v>54800</v>
      </c>
    </row>
    <row r="2781" spans="1:3" s="71" customFormat="1" ht="18.75" customHeight="1" x14ac:dyDescent="0.2">
      <c r="A2781" s="84">
        <v>412900</v>
      </c>
      <c r="B2781" s="124" t="s">
        <v>768</v>
      </c>
      <c r="C2781" s="129">
        <v>1200</v>
      </c>
    </row>
    <row r="2782" spans="1:3" s="71" customFormat="1" ht="18.75" customHeight="1" x14ac:dyDescent="0.2">
      <c r="A2782" s="84">
        <v>412900</v>
      </c>
      <c r="B2782" s="124" t="s">
        <v>534</v>
      </c>
      <c r="C2782" s="129">
        <v>2500</v>
      </c>
    </row>
    <row r="2783" spans="1:3" s="71" customFormat="1" ht="18.75" customHeight="1" x14ac:dyDescent="0.2">
      <c r="A2783" s="84">
        <v>412900</v>
      </c>
      <c r="B2783" s="124" t="s">
        <v>551</v>
      </c>
      <c r="C2783" s="129">
        <v>0</v>
      </c>
    </row>
    <row r="2784" spans="1:3" s="71" customFormat="1" ht="18.75" customHeight="1" x14ac:dyDescent="0.2">
      <c r="A2784" s="84">
        <v>412900</v>
      </c>
      <c r="B2784" s="124" t="s">
        <v>552</v>
      </c>
      <c r="C2784" s="129">
        <v>1800</v>
      </c>
    </row>
    <row r="2785" spans="1:3" s="83" customFormat="1" ht="18.75" customHeight="1" x14ac:dyDescent="0.2">
      <c r="A2785" s="85">
        <v>630000</v>
      </c>
      <c r="B2785" s="82" t="s">
        <v>434</v>
      </c>
      <c r="C2785" s="130">
        <f t="shared" ref="C2785" si="480">C2786+C2788</f>
        <v>0</v>
      </c>
    </row>
    <row r="2786" spans="1:3" s="83" customFormat="1" ht="18.75" customHeight="1" x14ac:dyDescent="0.2">
      <c r="A2786" s="85">
        <v>631000</v>
      </c>
      <c r="B2786" s="82" t="s">
        <v>382</v>
      </c>
      <c r="C2786" s="130">
        <f>C2787</f>
        <v>0</v>
      </c>
    </row>
    <row r="2787" spans="1:3" s="71" customFormat="1" ht="18.75" customHeight="1" x14ac:dyDescent="0.2">
      <c r="A2787" s="43">
        <v>631900</v>
      </c>
      <c r="B2787" s="80" t="s">
        <v>554</v>
      </c>
      <c r="C2787" s="129">
        <v>0</v>
      </c>
    </row>
    <row r="2788" spans="1:3" s="83" customFormat="1" ht="18.75" customHeight="1" x14ac:dyDescent="0.2">
      <c r="A2788" s="85">
        <v>638000</v>
      </c>
      <c r="B2788" s="82" t="s">
        <v>383</v>
      </c>
      <c r="C2788" s="130">
        <f t="shared" ref="C2788" si="481">C2789</f>
        <v>0</v>
      </c>
    </row>
    <row r="2789" spans="1:3" s="71" customFormat="1" ht="18.75" customHeight="1" x14ac:dyDescent="0.2">
      <c r="A2789" s="84">
        <v>638100</v>
      </c>
      <c r="B2789" s="80" t="s">
        <v>438</v>
      </c>
      <c r="C2789" s="129">
        <v>0</v>
      </c>
    </row>
    <row r="2790" spans="1:3" s="71" customFormat="1" ht="18.75" customHeight="1" x14ac:dyDescent="0.2">
      <c r="A2790" s="132"/>
      <c r="B2790" s="126" t="s">
        <v>470</v>
      </c>
      <c r="C2790" s="131">
        <f>C2769+C2785</f>
        <v>1130500</v>
      </c>
    </row>
    <row r="2791" spans="1:3" s="71" customFormat="1" ht="18.75" customHeight="1" x14ac:dyDescent="0.2">
      <c r="A2791" s="133"/>
      <c r="B2791" s="73"/>
      <c r="C2791" s="123"/>
    </row>
    <row r="2792" spans="1:3" s="71" customFormat="1" ht="18.75" customHeight="1" x14ac:dyDescent="0.2">
      <c r="A2792" s="88"/>
      <c r="B2792" s="73"/>
      <c r="C2792" s="129"/>
    </row>
    <row r="2793" spans="1:3" s="71" customFormat="1" ht="18.75" customHeight="1" x14ac:dyDescent="0.2">
      <c r="A2793" s="84" t="s">
        <v>885</v>
      </c>
      <c r="B2793" s="82"/>
      <c r="C2793" s="129"/>
    </row>
    <row r="2794" spans="1:3" s="71" customFormat="1" ht="18.75" customHeight="1" x14ac:dyDescent="0.2">
      <c r="A2794" s="84" t="s">
        <v>485</v>
      </c>
      <c r="B2794" s="82"/>
      <c r="C2794" s="129"/>
    </row>
    <row r="2795" spans="1:3" s="71" customFormat="1" ht="18.75" customHeight="1" x14ac:dyDescent="0.2">
      <c r="A2795" s="84" t="s">
        <v>635</v>
      </c>
      <c r="B2795" s="82"/>
      <c r="C2795" s="129"/>
    </row>
    <row r="2796" spans="1:3" s="71" customFormat="1" ht="18.75" customHeight="1" x14ac:dyDescent="0.2">
      <c r="A2796" s="84" t="s">
        <v>767</v>
      </c>
      <c r="B2796" s="82"/>
      <c r="C2796" s="129"/>
    </row>
    <row r="2797" spans="1:3" s="71" customFormat="1" ht="18.75" customHeight="1" x14ac:dyDescent="0.2">
      <c r="A2797" s="84"/>
      <c r="B2797" s="75"/>
      <c r="C2797" s="123"/>
    </row>
    <row r="2798" spans="1:3" s="71" customFormat="1" ht="18.75" customHeight="1" x14ac:dyDescent="0.2">
      <c r="A2798" s="85">
        <v>410000</v>
      </c>
      <c r="B2798" s="77" t="s">
        <v>346</v>
      </c>
      <c r="C2798" s="130">
        <f t="shared" ref="C2798" si="482">C2799+C2804</f>
        <v>1353200</v>
      </c>
    </row>
    <row r="2799" spans="1:3" s="71" customFormat="1" ht="18.75" customHeight="1" x14ac:dyDescent="0.2">
      <c r="A2799" s="85">
        <v>411000</v>
      </c>
      <c r="B2799" s="77" t="s">
        <v>445</v>
      </c>
      <c r="C2799" s="130">
        <f t="shared" ref="C2799" si="483">SUM(C2800:C2803)</f>
        <v>1110400</v>
      </c>
    </row>
    <row r="2800" spans="1:3" s="71" customFormat="1" ht="18.75" customHeight="1" x14ac:dyDescent="0.2">
      <c r="A2800" s="84">
        <v>411100</v>
      </c>
      <c r="B2800" s="80" t="s">
        <v>347</v>
      </c>
      <c r="C2800" s="129">
        <v>1051000</v>
      </c>
    </row>
    <row r="2801" spans="1:3" s="71" customFormat="1" ht="18.75" customHeight="1" x14ac:dyDescent="0.2">
      <c r="A2801" s="84">
        <v>411200</v>
      </c>
      <c r="B2801" s="80" t="s">
        <v>456</v>
      </c>
      <c r="C2801" s="129">
        <v>44600</v>
      </c>
    </row>
    <row r="2802" spans="1:3" s="71" customFormat="1" ht="18.75" customHeight="1" x14ac:dyDescent="0.2">
      <c r="A2802" s="84">
        <v>411300</v>
      </c>
      <c r="B2802" s="80" t="s">
        <v>348</v>
      </c>
      <c r="C2802" s="129">
        <v>6000</v>
      </c>
    </row>
    <row r="2803" spans="1:3" s="71" customFormat="1" ht="18.75" customHeight="1" x14ac:dyDescent="0.2">
      <c r="A2803" s="84">
        <v>411400</v>
      </c>
      <c r="B2803" s="80" t="s">
        <v>349</v>
      </c>
      <c r="C2803" s="129">
        <v>8800</v>
      </c>
    </row>
    <row r="2804" spans="1:3" s="71" customFormat="1" ht="18.75" customHeight="1" x14ac:dyDescent="0.2">
      <c r="A2804" s="85">
        <v>412000</v>
      </c>
      <c r="B2804" s="82" t="s">
        <v>449</v>
      </c>
      <c r="C2804" s="130">
        <f>SUM(C2805:C2812)</f>
        <v>242800</v>
      </c>
    </row>
    <row r="2805" spans="1:3" s="71" customFormat="1" ht="18.75" customHeight="1" x14ac:dyDescent="0.2">
      <c r="A2805" s="84">
        <v>412200</v>
      </c>
      <c r="B2805" s="80" t="s">
        <v>457</v>
      </c>
      <c r="C2805" s="129">
        <v>160000</v>
      </c>
    </row>
    <row r="2806" spans="1:3" s="71" customFormat="1" ht="18.75" customHeight="1" x14ac:dyDescent="0.2">
      <c r="A2806" s="84">
        <v>412300</v>
      </c>
      <c r="B2806" s="80" t="s">
        <v>351</v>
      </c>
      <c r="C2806" s="129">
        <v>17200</v>
      </c>
    </row>
    <row r="2807" spans="1:3" s="71" customFormat="1" ht="18.75" customHeight="1" x14ac:dyDescent="0.2">
      <c r="A2807" s="84">
        <v>412500</v>
      </c>
      <c r="B2807" s="80" t="s">
        <v>353</v>
      </c>
      <c r="C2807" s="129">
        <v>1500</v>
      </c>
    </row>
    <row r="2808" spans="1:3" s="71" customFormat="1" ht="18.75" customHeight="1" x14ac:dyDescent="0.2">
      <c r="A2808" s="84">
        <v>412600</v>
      </c>
      <c r="B2808" s="80" t="s">
        <v>458</v>
      </c>
      <c r="C2808" s="129">
        <v>1400</v>
      </c>
    </row>
    <row r="2809" spans="1:3" s="71" customFormat="1" ht="18.75" customHeight="1" x14ac:dyDescent="0.2">
      <c r="A2809" s="84">
        <v>412700</v>
      </c>
      <c r="B2809" s="80" t="s">
        <v>446</v>
      </c>
      <c r="C2809" s="129">
        <v>60000</v>
      </c>
    </row>
    <row r="2810" spans="1:3" s="71" customFormat="1" ht="18.75" customHeight="1" x14ac:dyDescent="0.2">
      <c r="A2810" s="84">
        <v>412900</v>
      </c>
      <c r="B2810" s="80" t="s">
        <v>551</v>
      </c>
      <c r="C2810" s="129">
        <v>600</v>
      </c>
    </row>
    <row r="2811" spans="1:3" s="71" customFormat="1" ht="18.75" customHeight="1" x14ac:dyDescent="0.2">
      <c r="A2811" s="84">
        <v>412900</v>
      </c>
      <c r="B2811" s="124" t="s">
        <v>552</v>
      </c>
      <c r="C2811" s="129">
        <v>2100</v>
      </c>
    </row>
    <row r="2812" spans="1:3" s="71" customFormat="1" ht="18.75" customHeight="1" x14ac:dyDescent="0.2">
      <c r="A2812" s="84">
        <v>412900</v>
      </c>
      <c r="B2812" s="124" t="s">
        <v>536</v>
      </c>
      <c r="C2812" s="129">
        <v>0</v>
      </c>
    </row>
    <row r="2813" spans="1:3" s="83" customFormat="1" ht="18.75" customHeight="1" x14ac:dyDescent="0.2">
      <c r="A2813" s="85">
        <v>510000</v>
      </c>
      <c r="B2813" s="82" t="s">
        <v>401</v>
      </c>
      <c r="C2813" s="130">
        <f t="shared" ref="C2813" si="484">C2814</f>
        <v>5000</v>
      </c>
    </row>
    <row r="2814" spans="1:3" s="83" customFormat="1" ht="18.75" customHeight="1" x14ac:dyDescent="0.2">
      <c r="A2814" s="85">
        <v>511000</v>
      </c>
      <c r="B2814" s="82" t="s">
        <v>402</v>
      </c>
      <c r="C2814" s="130">
        <f t="shared" ref="C2814" si="485">C2815</f>
        <v>5000</v>
      </c>
    </row>
    <row r="2815" spans="1:3" s="71" customFormat="1" ht="18.75" customHeight="1" x14ac:dyDescent="0.2">
      <c r="A2815" s="84">
        <v>511300</v>
      </c>
      <c r="B2815" s="80" t="s">
        <v>405</v>
      </c>
      <c r="C2815" s="129">
        <v>5000</v>
      </c>
    </row>
    <row r="2816" spans="1:3" s="83" customFormat="1" ht="18.75" customHeight="1" x14ac:dyDescent="0.2">
      <c r="A2816" s="85">
        <v>630000</v>
      </c>
      <c r="B2816" s="82" t="s">
        <v>434</v>
      </c>
      <c r="C2816" s="130">
        <f t="shared" ref="C2816" si="486">C2817+C2819</f>
        <v>47000</v>
      </c>
    </row>
    <row r="2817" spans="1:3" s="83" customFormat="1" ht="18.75" customHeight="1" x14ac:dyDescent="0.2">
      <c r="A2817" s="85">
        <v>631000</v>
      </c>
      <c r="B2817" s="82" t="s">
        <v>382</v>
      </c>
      <c r="C2817" s="130">
        <f t="shared" ref="C2817" si="487">C2818</f>
        <v>47000</v>
      </c>
    </row>
    <row r="2818" spans="1:3" s="71" customFormat="1" ht="18.75" customHeight="1" x14ac:dyDescent="0.2">
      <c r="A2818" s="43">
        <v>631900</v>
      </c>
      <c r="B2818" s="80" t="s">
        <v>554</v>
      </c>
      <c r="C2818" s="129">
        <v>47000</v>
      </c>
    </row>
    <row r="2819" spans="1:3" s="83" customFormat="1" ht="18.75" customHeight="1" x14ac:dyDescent="0.2">
      <c r="A2819" s="85">
        <v>638000</v>
      </c>
      <c r="B2819" s="82" t="s">
        <v>383</v>
      </c>
      <c r="C2819" s="130">
        <f t="shared" ref="C2819" si="488">C2820</f>
        <v>0</v>
      </c>
    </row>
    <row r="2820" spans="1:3" s="71" customFormat="1" ht="18.75" customHeight="1" x14ac:dyDescent="0.2">
      <c r="A2820" s="84">
        <v>638100</v>
      </c>
      <c r="B2820" s="80" t="s">
        <v>438</v>
      </c>
      <c r="C2820" s="129">
        <v>0</v>
      </c>
    </row>
    <row r="2821" spans="1:3" s="71" customFormat="1" ht="18.75" customHeight="1" x14ac:dyDescent="0.2">
      <c r="A2821" s="132"/>
      <c r="B2821" s="126" t="s">
        <v>470</v>
      </c>
      <c r="C2821" s="131">
        <f>C2798+C2813+C2816</f>
        <v>1405200</v>
      </c>
    </row>
    <row r="2822" spans="1:3" s="71" customFormat="1" ht="18.75" customHeight="1" x14ac:dyDescent="0.2">
      <c r="A2822" s="133"/>
      <c r="B2822" s="73"/>
      <c r="C2822" s="123"/>
    </row>
    <row r="2823" spans="1:3" s="71" customFormat="1" ht="18.75" customHeight="1" x14ac:dyDescent="0.2">
      <c r="A2823" s="88"/>
      <c r="B2823" s="73"/>
      <c r="C2823" s="129"/>
    </row>
    <row r="2824" spans="1:3" s="71" customFormat="1" ht="18.75" customHeight="1" x14ac:dyDescent="0.2">
      <c r="A2824" s="84" t="s">
        <v>886</v>
      </c>
      <c r="B2824" s="82"/>
      <c r="C2824" s="129"/>
    </row>
    <row r="2825" spans="1:3" s="71" customFormat="1" ht="18.75" customHeight="1" x14ac:dyDescent="0.2">
      <c r="A2825" s="84" t="s">
        <v>485</v>
      </c>
      <c r="B2825" s="82"/>
      <c r="C2825" s="129"/>
    </row>
    <row r="2826" spans="1:3" s="71" customFormat="1" ht="18.75" customHeight="1" x14ac:dyDescent="0.2">
      <c r="A2826" s="84" t="s">
        <v>636</v>
      </c>
      <c r="B2826" s="82"/>
      <c r="C2826" s="129"/>
    </row>
    <row r="2827" spans="1:3" s="71" customFormat="1" ht="18.75" customHeight="1" x14ac:dyDescent="0.2">
      <c r="A2827" s="84" t="s">
        <v>767</v>
      </c>
      <c r="B2827" s="82"/>
      <c r="C2827" s="129"/>
    </row>
    <row r="2828" spans="1:3" s="71" customFormat="1" ht="18.75" customHeight="1" x14ac:dyDescent="0.2">
      <c r="A2828" s="84"/>
      <c r="B2828" s="75"/>
      <c r="C2828" s="123"/>
    </row>
    <row r="2829" spans="1:3" s="71" customFormat="1" ht="18.75" customHeight="1" x14ac:dyDescent="0.2">
      <c r="A2829" s="85">
        <v>410000</v>
      </c>
      <c r="B2829" s="77" t="s">
        <v>346</v>
      </c>
      <c r="C2829" s="130">
        <f t="shared" ref="C2829" si="489">C2830+C2835</f>
        <v>2240800</v>
      </c>
    </row>
    <row r="2830" spans="1:3" s="71" customFormat="1" ht="18.75" customHeight="1" x14ac:dyDescent="0.2">
      <c r="A2830" s="85">
        <v>411000</v>
      </c>
      <c r="B2830" s="77" t="s">
        <v>445</v>
      </c>
      <c r="C2830" s="130">
        <f t="shared" ref="C2830" si="490">SUM(C2831:C2834)</f>
        <v>1660800</v>
      </c>
    </row>
    <row r="2831" spans="1:3" s="71" customFormat="1" ht="18.75" customHeight="1" x14ac:dyDescent="0.2">
      <c r="A2831" s="84">
        <v>411100</v>
      </c>
      <c r="B2831" s="80" t="s">
        <v>347</v>
      </c>
      <c r="C2831" s="129">
        <v>1549900</v>
      </c>
    </row>
    <row r="2832" spans="1:3" s="71" customFormat="1" ht="18.75" customHeight="1" x14ac:dyDescent="0.2">
      <c r="A2832" s="84">
        <v>411200</v>
      </c>
      <c r="B2832" s="80" t="s">
        <v>456</v>
      </c>
      <c r="C2832" s="129">
        <v>85400</v>
      </c>
    </row>
    <row r="2833" spans="1:3" s="71" customFormat="1" ht="18.75" customHeight="1" x14ac:dyDescent="0.2">
      <c r="A2833" s="84">
        <v>411300</v>
      </c>
      <c r="B2833" s="80" t="s">
        <v>348</v>
      </c>
      <c r="C2833" s="129">
        <v>19500</v>
      </c>
    </row>
    <row r="2834" spans="1:3" s="71" customFormat="1" ht="18.75" customHeight="1" x14ac:dyDescent="0.2">
      <c r="A2834" s="84">
        <v>411400</v>
      </c>
      <c r="B2834" s="80" t="s">
        <v>349</v>
      </c>
      <c r="C2834" s="129">
        <v>6000</v>
      </c>
    </row>
    <row r="2835" spans="1:3" s="71" customFormat="1" ht="18.75" customHeight="1" x14ac:dyDescent="0.2">
      <c r="A2835" s="85">
        <v>412000</v>
      </c>
      <c r="B2835" s="82" t="s">
        <v>449</v>
      </c>
      <c r="C2835" s="130">
        <f>SUM(C2836:C2845)</f>
        <v>580000</v>
      </c>
    </row>
    <row r="2836" spans="1:3" s="71" customFormat="1" ht="18.75" customHeight="1" x14ac:dyDescent="0.2">
      <c r="A2836" s="84">
        <v>412200</v>
      </c>
      <c r="B2836" s="80" t="s">
        <v>457</v>
      </c>
      <c r="C2836" s="129">
        <v>355000</v>
      </c>
    </row>
    <row r="2837" spans="1:3" s="71" customFormat="1" ht="18.75" customHeight="1" x14ac:dyDescent="0.2">
      <c r="A2837" s="84">
        <v>412300</v>
      </c>
      <c r="B2837" s="80" t="s">
        <v>351</v>
      </c>
      <c r="C2837" s="129">
        <v>28300</v>
      </c>
    </row>
    <row r="2838" spans="1:3" s="71" customFormat="1" ht="18.75" customHeight="1" x14ac:dyDescent="0.2">
      <c r="A2838" s="84">
        <v>412500</v>
      </c>
      <c r="B2838" s="80" t="s">
        <v>353</v>
      </c>
      <c r="C2838" s="129">
        <v>13000</v>
      </c>
    </row>
    <row r="2839" spans="1:3" s="71" customFormat="1" ht="18.75" customHeight="1" x14ac:dyDescent="0.2">
      <c r="A2839" s="84">
        <v>412600</v>
      </c>
      <c r="B2839" s="80" t="s">
        <v>458</v>
      </c>
      <c r="C2839" s="129">
        <v>4200</v>
      </c>
    </row>
    <row r="2840" spans="1:3" s="71" customFormat="1" ht="18.75" customHeight="1" x14ac:dyDescent="0.2">
      <c r="A2840" s="84">
        <v>412700</v>
      </c>
      <c r="B2840" s="80" t="s">
        <v>446</v>
      </c>
      <c r="C2840" s="129">
        <v>172800</v>
      </c>
    </row>
    <row r="2841" spans="1:3" s="71" customFormat="1" ht="18.75" customHeight="1" x14ac:dyDescent="0.2">
      <c r="A2841" s="84">
        <v>412900</v>
      </c>
      <c r="B2841" s="80" t="s">
        <v>768</v>
      </c>
      <c r="C2841" s="129">
        <v>499.99999999999989</v>
      </c>
    </row>
    <row r="2842" spans="1:3" s="71" customFormat="1" ht="18.75" customHeight="1" x14ac:dyDescent="0.2">
      <c r="A2842" s="84">
        <v>412900</v>
      </c>
      <c r="B2842" s="80" t="s">
        <v>534</v>
      </c>
      <c r="C2842" s="129">
        <v>2600</v>
      </c>
    </row>
    <row r="2843" spans="1:3" s="71" customFormat="1" ht="18.75" customHeight="1" x14ac:dyDescent="0.2">
      <c r="A2843" s="84">
        <v>412900</v>
      </c>
      <c r="B2843" s="124" t="s">
        <v>551</v>
      </c>
      <c r="C2843" s="129">
        <v>600</v>
      </c>
    </row>
    <row r="2844" spans="1:3" s="71" customFormat="1" ht="18.75" customHeight="1" x14ac:dyDescent="0.2">
      <c r="A2844" s="84">
        <v>412900</v>
      </c>
      <c r="B2844" s="80" t="s">
        <v>552</v>
      </c>
      <c r="C2844" s="129">
        <v>3000</v>
      </c>
    </row>
    <row r="2845" spans="1:3" s="71" customFormat="1" ht="18.75" customHeight="1" x14ac:dyDescent="0.2">
      <c r="A2845" s="84">
        <v>412900</v>
      </c>
      <c r="B2845" s="80" t="s">
        <v>536</v>
      </c>
      <c r="C2845" s="129">
        <v>0</v>
      </c>
    </row>
    <row r="2846" spans="1:3" s="71" customFormat="1" ht="18.75" customHeight="1" x14ac:dyDescent="0.2">
      <c r="A2846" s="85">
        <v>510000</v>
      </c>
      <c r="B2846" s="82" t="s">
        <v>401</v>
      </c>
      <c r="C2846" s="130">
        <f t="shared" ref="C2846" si="491">C2847</f>
        <v>5000</v>
      </c>
    </row>
    <row r="2847" spans="1:3" s="71" customFormat="1" ht="18.75" customHeight="1" x14ac:dyDescent="0.2">
      <c r="A2847" s="85">
        <v>511000</v>
      </c>
      <c r="B2847" s="82" t="s">
        <v>402</v>
      </c>
      <c r="C2847" s="130">
        <f t="shared" ref="C2847" si="492">SUM(C2848:C2848)</f>
        <v>5000</v>
      </c>
    </row>
    <row r="2848" spans="1:3" s="71" customFormat="1" ht="18.75" customHeight="1" x14ac:dyDescent="0.2">
      <c r="A2848" s="84">
        <v>511300</v>
      </c>
      <c r="B2848" s="80" t="s">
        <v>405</v>
      </c>
      <c r="C2848" s="129">
        <v>5000</v>
      </c>
    </row>
    <row r="2849" spans="1:3" s="83" customFormat="1" ht="18.75" customHeight="1" x14ac:dyDescent="0.2">
      <c r="A2849" s="85">
        <v>630000</v>
      </c>
      <c r="B2849" s="82" t="s">
        <v>434</v>
      </c>
      <c r="C2849" s="130">
        <f t="shared" ref="C2849" si="493">C2850+C2852</f>
        <v>129000</v>
      </c>
    </row>
    <row r="2850" spans="1:3" s="83" customFormat="1" ht="18.75" customHeight="1" x14ac:dyDescent="0.2">
      <c r="A2850" s="85">
        <v>631000</v>
      </c>
      <c r="B2850" s="82" t="s">
        <v>382</v>
      </c>
      <c r="C2850" s="130">
        <f t="shared" ref="C2850" si="494">C2851</f>
        <v>123000</v>
      </c>
    </row>
    <row r="2851" spans="1:3" s="71" customFormat="1" ht="18.75" customHeight="1" x14ac:dyDescent="0.2">
      <c r="A2851" s="43">
        <v>631900</v>
      </c>
      <c r="B2851" s="80" t="s">
        <v>554</v>
      </c>
      <c r="C2851" s="129">
        <v>123000</v>
      </c>
    </row>
    <row r="2852" spans="1:3" s="83" customFormat="1" ht="18.75" customHeight="1" x14ac:dyDescent="0.2">
      <c r="A2852" s="85">
        <v>638000</v>
      </c>
      <c r="B2852" s="82" t="s">
        <v>383</v>
      </c>
      <c r="C2852" s="130">
        <f t="shared" ref="C2852" si="495">C2853</f>
        <v>6000</v>
      </c>
    </row>
    <row r="2853" spans="1:3" s="71" customFormat="1" ht="18.75" customHeight="1" x14ac:dyDescent="0.2">
      <c r="A2853" s="84">
        <v>638100</v>
      </c>
      <c r="B2853" s="80" t="s">
        <v>438</v>
      </c>
      <c r="C2853" s="129">
        <v>6000</v>
      </c>
    </row>
    <row r="2854" spans="1:3" s="71" customFormat="1" ht="18.75" customHeight="1" x14ac:dyDescent="0.2">
      <c r="A2854" s="132"/>
      <c r="B2854" s="126" t="s">
        <v>470</v>
      </c>
      <c r="C2854" s="131">
        <f>C2829+C2846+C2849</f>
        <v>2374800</v>
      </c>
    </row>
    <row r="2855" spans="1:3" s="71" customFormat="1" ht="18.75" customHeight="1" x14ac:dyDescent="0.2">
      <c r="A2855" s="133"/>
      <c r="B2855" s="73"/>
      <c r="C2855" s="123"/>
    </row>
    <row r="2856" spans="1:3" s="71" customFormat="1" ht="18.75" customHeight="1" x14ac:dyDescent="0.2">
      <c r="A2856" s="88"/>
      <c r="B2856" s="73"/>
      <c r="C2856" s="129"/>
    </row>
    <row r="2857" spans="1:3" s="71" customFormat="1" ht="18.75" customHeight="1" x14ac:dyDescent="0.2">
      <c r="A2857" s="84" t="s">
        <v>887</v>
      </c>
      <c r="B2857" s="82"/>
      <c r="C2857" s="129"/>
    </row>
    <row r="2858" spans="1:3" s="71" customFormat="1" ht="18.75" customHeight="1" x14ac:dyDescent="0.2">
      <c r="A2858" s="84" t="s">
        <v>485</v>
      </c>
      <c r="B2858" s="82"/>
      <c r="C2858" s="129"/>
    </row>
    <row r="2859" spans="1:3" s="71" customFormat="1" ht="18.75" customHeight="1" x14ac:dyDescent="0.2">
      <c r="A2859" s="84" t="s">
        <v>637</v>
      </c>
      <c r="B2859" s="82"/>
      <c r="C2859" s="129"/>
    </row>
    <row r="2860" spans="1:3" s="71" customFormat="1" ht="18.75" customHeight="1" x14ac:dyDescent="0.2">
      <c r="A2860" s="84" t="s">
        <v>767</v>
      </c>
      <c r="B2860" s="82"/>
      <c r="C2860" s="129"/>
    </row>
    <row r="2861" spans="1:3" s="71" customFormat="1" ht="18.75" customHeight="1" x14ac:dyDescent="0.2">
      <c r="A2861" s="84"/>
      <c r="B2861" s="75"/>
      <c r="C2861" s="123"/>
    </row>
    <row r="2862" spans="1:3" s="71" customFormat="1" ht="18.75" customHeight="1" x14ac:dyDescent="0.2">
      <c r="A2862" s="85">
        <v>410000</v>
      </c>
      <c r="B2862" s="77" t="s">
        <v>346</v>
      </c>
      <c r="C2862" s="130">
        <f>C2863+C2868</f>
        <v>940300</v>
      </c>
    </row>
    <row r="2863" spans="1:3" s="71" customFormat="1" ht="18.75" customHeight="1" x14ac:dyDescent="0.2">
      <c r="A2863" s="85">
        <v>411000</v>
      </c>
      <c r="B2863" s="77" t="s">
        <v>445</v>
      </c>
      <c r="C2863" s="130">
        <f t="shared" ref="C2863" si="496">SUM(C2864:C2867)</f>
        <v>711500</v>
      </c>
    </row>
    <row r="2864" spans="1:3" s="71" customFormat="1" ht="18.75" customHeight="1" x14ac:dyDescent="0.2">
      <c r="A2864" s="84">
        <v>411100</v>
      </c>
      <c r="B2864" s="80" t="s">
        <v>347</v>
      </c>
      <c r="C2864" s="129">
        <v>653700</v>
      </c>
    </row>
    <row r="2865" spans="1:3" s="71" customFormat="1" ht="18.75" customHeight="1" x14ac:dyDescent="0.2">
      <c r="A2865" s="84">
        <v>411200</v>
      </c>
      <c r="B2865" s="80" t="s">
        <v>456</v>
      </c>
      <c r="C2865" s="129">
        <v>33300</v>
      </c>
    </row>
    <row r="2866" spans="1:3" s="71" customFormat="1" ht="18.75" customHeight="1" x14ac:dyDescent="0.2">
      <c r="A2866" s="84">
        <v>411300</v>
      </c>
      <c r="B2866" s="80" t="s">
        <v>348</v>
      </c>
      <c r="C2866" s="129">
        <v>14500</v>
      </c>
    </row>
    <row r="2867" spans="1:3" s="71" customFormat="1" ht="18.75" customHeight="1" x14ac:dyDescent="0.2">
      <c r="A2867" s="84">
        <v>411400</v>
      </c>
      <c r="B2867" s="80" t="s">
        <v>349</v>
      </c>
      <c r="C2867" s="129">
        <v>10000</v>
      </c>
    </row>
    <row r="2868" spans="1:3" s="71" customFormat="1" ht="18.75" customHeight="1" x14ac:dyDescent="0.2">
      <c r="A2868" s="85">
        <v>412000</v>
      </c>
      <c r="B2868" s="82" t="s">
        <v>449</v>
      </c>
      <c r="C2868" s="130">
        <f t="shared" ref="C2868" si="497">SUM(C2869:C2878)</f>
        <v>228800</v>
      </c>
    </row>
    <row r="2869" spans="1:3" s="71" customFormat="1" ht="18.75" customHeight="1" x14ac:dyDescent="0.2">
      <c r="A2869" s="84">
        <v>412200</v>
      </c>
      <c r="B2869" s="80" t="s">
        <v>457</v>
      </c>
      <c r="C2869" s="129">
        <v>129000</v>
      </c>
    </row>
    <row r="2870" spans="1:3" s="71" customFormat="1" ht="18.75" customHeight="1" x14ac:dyDescent="0.2">
      <c r="A2870" s="84">
        <v>412300</v>
      </c>
      <c r="B2870" s="80" t="s">
        <v>351</v>
      </c>
      <c r="C2870" s="129">
        <v>21700</v>
      </c>
    </row>
    <row r="2871" spans="1:3" s="71" customFormat="1" ht="18.75" customHeight="1" x14ac:dyDescent="0.2">
      <c r="A2871" s="84">
        <v>412500</v>
      </c>
      <c r="B2871" s="80" t="s">
        <v>353</v>
      </c>
      <c r="C2871" s="129">
        <v>5900</v>
      </c>
    </row>
    <row r="2872" spans="1:3" s="71" customFormat="1" ht="18.75" customHeight="1" x14ac:dyDescent="0.2">
      <c r="A2872" s="84">
        <v>412600</v>
      </c>
      <c r="B2872" s="80" t="s">
        <v>458</v>
      </c>
      <c r="C2872" s="129">
        <v>6000</v>
      </c>
    </row>
    <row r="2873" spans="1:3" s="71" customFormat="1" ht="18.75" customHeight="1" x14ac:dyDescent="0.2">
      <c r="A2873" s="84">
        <v>412700</v>
      </c>
      <c r="B2873" s="80" t="s">
        <v>446</v>
      </c>
      <c r="C2873" s="129">
        <v>57500</v>
      </c>
    </row>
    <row r="2874" spans="1:3" s="71" customFormat="1" ht="18.75" customHeight="1" x14ac:dyDescent="0.2">
      <c r="A2874" s="84">
        <v>412900</v>
      </c>
      <c r="B2874" s="80" t="s">
        <v>768</v>
      </c>
      <c r="C2874" s="129">
        <v>500</v>
      </c>
    </row>
    <row r="2875" spans="1:3" s="71" customFormat="1" ht="18.75" customHeight="1" x14ac:dyDescent="0.2">
      <c r="A2875" s="84">
        <v>412900</v>
      </c>
      <c r="B2875" s="80" t="s">
        <v>534</v>
      </c>
      <c r="C2875" s="129">
        <v>5800</v>
      </c>
    </row>
    <row r="2876" spans="1:3" s="71" customFormat="1" ht="18.75" customHeight="1" x14ac:dyDescent="0.2">
      <c r="A2876" s="84">
        <v>412900</v>
      </c>
      <c r="B2876" s="80" t="s">
        <v>550</v>
      </c>
      <c r="C2876" s="129">
        <v>0</v>
      </c>
    </row>
    <row r="2877" spans="1:3" s="71" customFormat="1" ht="18.75" customHeight="1" x14ac:dyDescent="0.2">
      <c r="A2877" s="84">
        <v>412900</v>
      </c>
      <c r="B2877" s="124" t="s">
        <v>551</v>
      </c>
      <c r="C2877" s="129">
        <v>600</v>
      </c>
    </row>
    <row r="2878" spans="1:3" s="71" customFormat="1" ht="18.75" customHeight="1" x14ac:dyDescent="0.2">
      <c r="A2878" s="84">
        <v>412900</v>
      </c>
      <c r="B2878" s="80" t="s">
        <v>552</v>
      </c>
      <c r="C2878" s="129">
        <v>1800</v>
      </c>
    </row>
    <row r="2879" spans="1:3" s="71" customFormat="1" ht="18.75" customHeight="1" x14ac:dyDescent="0.2">
      <c r="A2879" s="85">
        <v>510000</v>
      </c>
      <c r="B2879" s="82" t="s">
        <v>401</v>
      </c>
      <c r="C2879" s="130">
        <f>C2880</f>
        <v>35000</v>
      </c>
    </row>
    <row r="2880" spans="1:3" s="71" customFormat="1" ht="18.75" customHeight="1" x14ac:dyDescent="0.2">
      <c r="A2880" s="85">
        <v>511000</v>
      </c>
      <c r="B2880" s="82" t="s">
        <v>402</v>
      </c>
      <c r="C2880" s="130">
        <f t="shared" ref="C2880" si="498">SUM(C2881:C2882)</f>
        <v>35000</v>
      </c>
    </row>
    <row r="2881" spans="1:3" s="71" customFormat="1" ht="18.75" customHeight="1" x14ac:dyDescent="0.2">
      <c r="A2881" s="84">
        <v>511200</v>
      </c>
      <c r="B2881" s="80" t="s">
        <v>404</v>
      </c>
      <c r="C2881" s="129">
        <v>15000</v>
      </c>
    </row>
    <row r="2882" spans="1:3" s="71" customFormat="1" ht="18.75" customHeight="1" x14ac:dyDescent="0.2">
      <c r="A2882" s="84">
        <v>511300</v>
      </c>
      <c r="B2882" s="80" t="s">
        <v>405</v>
      </c>
      <c r="C2882" s="129">
        <v>20000</v>
      </c>
    </row>
    <row r="2883" spans="1:3" s="83" customFormat="1" ht="18.75" customHeight="1" x14ac:dyDescent="0.2">
      <c r="A2883" s="85">
        <v>630000</v>
      </c>
      <c r="B2883" s="82" t="s">
        <v>434</v>
      </c>
      <c r="C2883" s="130">
        <f t="shared" ref="C2883" si="499">C2884+C2886</f>
        <v>16100</v>
      </c>
    </row>
    <row r="2884" spans="1:3" s="83" customFormat="1" ht="18.75" customHeight="1" x14ac:dyDescent="0.2">
      <c r="A2884" s="85">
        <v>631000</v>
      </c>
      <c r="B2884" s="82" t="s">
        <v>382</v>
      </c>
      <c r="C2884" s="130">
        <f t="shared" ref="C2884" si="500">C2885</f>
        <v>0</v>
      </c>
    </row>
    <row r="2885" spans="1:3" s="71" customFormat="1" ht="18.75" customHeight="1" x14ac:dyDescent="0.2">
      <c r="A2885" s="43">
        <v>631900</v>
      </c>
      <c r="B2885" s="80" t="s">
        <v>554</v>
      </c>
      <c r="C2885" s="129">
        <v>0</v>
      </c>
    </row>
    <row r="2886" spans="1:3" s="83" customFormat="1" ht="18.75" customHeight="1" x14ac:dyDescent="0.2">
      <c r="A2886" s="85">
        <v>638000</v>
      </c>
      <c r="B2886" s="82" t="s">
        <v>383</v>
      </c>
      <c r="C2886" s="130">
        <f t="shared" ref="C2886" si="501">C2887</f>
        <v>16100</v>
      </c>
    </row>
    <row r="2887" spans="1:3" s="71" customFormat="1" ht="18.75" customHeight="1" x14ac:dyDescent="0.2">
      <c r="A2887" s="84">
        <v>638100</v>
      </c>
      <c r="B2887" s="80" t="s">
        <v>438</v>
      </c>
      <c r="C2887" s="129">
        <v>16100</v>
      </c>
    </row>
    <row r="2888" spans="1:3" s="71" customFormat="1" ht="18.75" customHeight="1" x14ac:dyDescent="0.2">
      <c r="A2888" s="132"/>
      <c r="B2888" s="126" t="s">
        <v>470</v>
      </c>
      <c r="C2888" s="131">
        <f>C2862+C2879+C2883</f>
        <v>991400</v>
      </c>
    </row>
    <row r="2889" spans="1:3" s="71" customFormat="1" ht="18.75" customHeight="1" x14ac:dyDescent="0.2">
      <c r="A2889" s="133"/>
      <c r="B2889" s="73"/>
      <c r="C2889" s="123"/>
    </row>
    <row r="2890" spans="1:3" s="71" customFormat="1" ht="18.75" customHeight="1" x14ac:dyDescent="0.2">
      <c r="A2890" s="88"/>
      <c r="B2890" s="73"/>
      <c r="C2890" s="129"/>
    </row>
    <row r="2891" spans="1:3" s="71" customFormat="1" ht="18.75" customHeight="1" x14ac:dyDescent="0.2">
      <c r="A2891" s="84" t="s">
        <v>888</v>
      </c>
      <c r="B2891" s="82"/>
      <c r="C2891" s="129"/>
    </row>
    <row r="2892" spans="1:3" s="71" customFormat="1" ht="18.75" customHeight="1" x14ac:dyDescent="0.2">
      <c r="A2892" s="84" t="s">
        <v>485</v>
      </c>
      <c r="B2892" s="82"/>
      <c r="C2892" s="129"/>
    </row>
    <row r="2893" spans="1:3" s="71" customFormat="1" ht="18.75" customHeight="1" x14ac:dyDescent="0.2">
      <c r="A2893" s="84" t="s">
        <v>638</v>
      </c>
      <c r="B2893" s="82"/>
      <c r="C2893" s="129"/>
    </row>
    <row r="2894" spans="1:3" s="71" customFormat="1" ht="18.75" customHeight="1" x14ac:dyDescent="0.2">
      <c r="A2894" s="84" t="s">
        <v>767</v>
      </c>
      <c r="B2894" s="82"/>
      <c r="C2894" s="129"/>
    </row>
    <row r="2895" spans="1:3" s="71" customFormat="1" ht="18.75" customHeight="1" x14ac:dyDescent="0.2">
      <c r="A2895" s="84"/>
      <c r="B2895" s="75"/>
      <c r="C2895" s="123"/>
    </row>
    <row r="2896" spans="1:3" s="71" customFormat="1" ht="18.75" customHeight="1" x14ac:dyDescent="0.2">
      <c r="A2896" s="85">
        <v>410000</v>
      </c>
      <c r="B2896" s="77" t="s">
        <v>346</v>
      </c>
      <c r="C2896" s="130">
        <f t="shared" ref="C2896" si="502">C2897+C2902</f>
        <v>923900</v>
      </c>
    </row>
    <row r="2897" spans="1:3" s="71" customFormat="1" ht="18.75" customHeight="1" x14ac:dyDescent="0.2">
      <c r="A2897" s="85">
        <v>411000</v>
      </c>
      <c r="B2897" s="77" t="s">
        <v>445</v>
      </c>
      <c r="C2897" s="130">
        <f t="shared" ref="C2897" si="503">SUM(C2898:C2901)</f>
        <v>705600</v>
      </c>
    </row>
    <row r="2898" spans="1:3" s="71" customFormat="1" ht="18.75" customHeight="1" x14ac:dyDescent="0.2">
      <c r="A2898" s="84">
        <v>411100</v>
      </c>
      <c r="B2898" s="80" t="s">
        <v>347</v>
      </c>
      <c r="C2898" s="129">
        <v>656500</v>
      </c>
    </row>
    <row r="2899" spans="1:3" s="71" customFormat="1" ht="18.75" customHeight="1" x14ac:dyDescent="0.2">
      <c r="A2899" s="84">
        <v>411200</v>
      </c>
      <c r="B2899" s="80" t="s">
        <v>456</v>
      </c>
      <c r="C2899" s="129">
        <v>27200</v>
      </c>
    </row>
    <row r="2900" spans="1:3" s="71" customFormat="1" ht="18.75" customHeight="1" x14ac:dyDescent="0.2">
      <c r="A2900" s="84">
        <v>411300</v>
      </c>
      <c r="B2900" s="80" t="s">
        <v>348</v>
      </c>
      <c r="C2900" s="129">
        <v>4000</v>
      </c>
    </row>
    <row r="2901" spans="1:3" s="71" customFormat="1" ht="18.75" customHeight="1" x14ac:dyDescent="0.2">
      <c r="A2901" s="84">
        <v>411400</v>
      </c>
      <c r="B2901" s="80" t="s">
        <v>349</v>
      </c>
      <c r="C2901" s="129">
        <v>17900</v>
      </c>
    </row>
    <row r="2902" spans="1:3" s="71" customFormat="1" ht="18.75" customHeight="1" x14ac:dyDescent="0.2">
      <c r="A2902" s="85">
        <v>412000</v>
      </c>
      <c r="B2902" s="82" t="s">
        <v>449</v>
      </c>
      <c r="C2902" s="130">
        <f>SUM(C2903:C2910)</f>
        <v>218300</v>
      </c>
    </row>
    <row r="2903" spans="1:3" s="71" customFormat="1" ht="18.75" customHeight="1" x14ac:dyDescent="0.2">
      <c r="A2903" s="84">
        <v>412200</v>
      </c>
      <c r="B2903" s="80" t="s">
        <v>457</v>
      </c>
      <c r="C2903" s="129">
        <v>152000</v>
      </c>
    </row>
    <row r="2904" spans="1:3" s="71" customFormat="1" ht="18.75" customHeight="1" x14ac:dyDescent="0.2">
      <c r="A2904" s="84">
        <v>412300</v>
      </c>
      <c r="B2904" s="80" t="s">
        <v>351</v>
      </c>
      <c r="C2904" s="129">
        <v>22300</v>
      </c>
    </row>
    <row r="2905" spans="1:3" s="71" customFormat="1" ht="18.75" customHeight="1" x14ac:dyDescent="0.2">
      <c r="A2905" s="84">
        <v>412500</v>
      </c>
      <c r="B2905" s="80" t="s">
        <v>353</v>
      </c>
      <c r="C2905" s="129">
        <v>3500</v>
      </c>
    </row>
    <row r="2906" spans="1:3" s="71" customFormat="1" ht="18.75" customHeight="1" x14ac:dyDescent="0.2">
      <c r="A2906" s="84">
        <v>412600</v>
      </c>
      <c r="B2906" s="80" t="s">
        <v>458</v>
      </c>
      <c r="C2906" s="129">
        <v>2600</v>
      </c>
    </row>
    <row r="2907" spans="1:3" s="71" customFormat="1" ht="18.75" customHeight="1" x14ac:dyDescent="0.2">
      <c r="A2907" s="84">
        <v>412700</v>
      </c>
      <c r="B2907" s="80" t="s">
        <v>446</v>
      </c>
      <c r="C2907" s="129">
        <v>35000</v>
      </c>
    </row>
    <row r="2908" spans="1:3" s="71" customFormat="1" ht="18.75" customHeight="1" x14ac:dyDescent="0.2">
      <c r="A2908" s="84">
        <v>412900</v>
      </c>
      <c r="B2908" s="124" t="s">
        <v>768</v>
      </c>
      <c r="C2908" s="129">
        <v>400</v>
      </c>
    </row>
    <row r="2909" spans="1:3" s="71" customFormat="1" ht="18.75" customHeight="1" x14ac:dyDescent="0.2">
      <c r="A2909" s="84">
        <v>412900</v>
      </c>
      <c r="B2909" s="124" t="s">
        <v>551</v>
      </c>
      <c r="C2909" s="129">
        <v>1000</v>
      </c>
    </row>
    <row r="2910" spans="1:3" s="71" customFormat="1" ht="18.75" customHeight="1" x14ac:dyDescent="0.2">
      <c r="A2910" s="84">
        <v>412900</v>
      </c>
      <c r="B2910" s="124" t="s">
        <v>552</v>
      </c>
      <c r="C2910" s="129">
        <v>1500</v>
      </c>
    </row>
    <row r="2911" spans="1:3" s="83" customFormat="1" ht="18.75" customHeight="1" x14ac:dyDescent="0.2">
      <c r="A2911" s="85">
        <v>510000</v>
      </c>
      <c r="B2911" s="82" t="s">
        <v>401</v>
      </c>
      <c r="C2911" s="130">
        <f t="shared" ref="C2911" si="504">C2912</f>
        <v>7000</v>
      </c>
    </row>
    <row r="2912" spans="1:3" s="83" customFormat="1" ht="18.75" customHeight="1" x14ac:dyDescent="0.2">
      <c r="A2912" s="85">
        <v>511000</v>
      </c>
      <c r="B2912" s="82" t="s">
        <v>402</v>
      </c>
      <c r="C2912" s="130">
        <f t="shared" ref="C2912" si="505">SUM(C2913:C2914)</f>
        <v>7000</v>
      </c>
    </row>
    <row r="2913" spans="1:3" s="71" customFormat="1" ht="18.75" customHeight="1" x14ac:dyDescent="0.2">
      <c r="A2913" s="84">
        <v>511200</v>
      </c>
      <c r="B2913" s="80" t="s">
        <v>404</v>
      </c>
      <c r="C2913" s="129">
        <v>3000</v>
      </c>
    </row>
    <row r="2914" spans="1:3" s="71" customFormat="1" ht="18.75" customHeight="1" x14ac:dyDescent="0.2">
      <c r="A2914" s="84">
        <v>511300</v>
      </c>
      <c r="B2914" s="80" t="s">
        <v>405</v>
      </c>
      <c r="C2914" s="129">
        <v>4000</v>
      </c>
    </row>
    <row r="2915" spans="1:3" s="83" customFormat="1" ht="18.75" customHeight="1" x14ac:dyDescent="0.2">
      <c r="A2915" s="85">
        <v>630000</v>
      </c>
      <c r="B2915" s="82" t="s">
        <v>434</v>
      </c>
      <c r="C2915" s="130">
        <f t="shared" ref="C2915" si="506">C2916+C2918</f>
        <v>4400</v>
      </c>
    </row>
    <row r="2916" spans="1:3" s="83" customFormat="1" ht="18.75" customHeight="1" x14ac:dyDescent="0.2">
      <c r="A2916" s="85">
        <v>631000</v>
      </c>
      <c r="B2916" s="82" t="s">
        <v>382</v>
      </c>
      <c r="C2916" s="130">
        <f t="shared" ref="C2916" si="507">C2917</f>
        <v>0</v>
      </c>
    </row>
    <row r="2917" spans="1:3" s="71" customFormat="1" ht="18.75" customHeight="1" x14ac:dyDescent="0.2">
      <c r="A2917" s="43">
        <v>631900</v>
      </c>
      <c r="B2917" s="80" t="s">
        <v>554</v>
      </c>
      <c r="C2917" s="129">
        <v>0</v>
      </c>
    </row>
    <row r="2918" spans="1:3" s="83" customFormat="1" ht="18.75" customHeight="1" x14ac:dyDescent="0.2">
      <c r="A2918" s="85">
        <v>638000</v>
      </c>
      <c r="B2918" s="82" t="s">
        <v>383</v>
      </c>
      <c r="C2918" s="130">
        <f t="shared" ref="C2918" si="508">C2919</f>
        <v>4400</v>
      </c>
    </row>
    <row r="2919" spans="1:3" s="71" customFormat="1" ht="18.75" customHeight="1" x14ac:dyDescent="0.2">
      <c r="A2919" s="84">
        <v>638100</v>
      </c>
      <c r="B2919" s="80" t="s">
        <v>438</v>
      </c>
      <c r="C2919" s="129">
        <v>4400</v>
      </c>
    </row>
    <row r="2920" spans="1:3" s="71" customFormat="1" ht="18.75" customHeight="1" x14ac:dyDescent="0.2">
      <c r="A2920" s="132"/>
      <c r="B2920" s="126" t="s">
        <v>470</v>
      </c>
      <c r="C2920" s="131">
        <f>C2896+C2911+C2915</f>
        <v>935300</v>
      </c>
    </row>
    <row r="2921" spans="1:3" s="71" customFormat="1" ht="18.75" customHeight="1" x14ac:dyDescent="0.2">
      <c r="A2921" s="133"/>
      <c r="B2921" s="73"/>
      <c r="C2921" s="123"/>
    </row>
    <row r="2922" spans="1:3" s="71" customFormat="1" ht="18.75" customHeight="1" x14ac:dyDescent="0.2">
      <c r="A2922" s="88"/>
      <c r="B2922" s="73"/>
      <c r="C2922" s="129"/>
    </row>
    <row r="2923" spans="1:3" s="71" customFormat="1" ht="18.75" customHeight="1" x14ac:dyDescent="0.2">
      <c r="A2923" s="84" t="s">
        <v>889</v>
      </c>
      <c r="B2923" s="82"/>
      <c r="C2923" s="129"/>
    </row>
    <row r="2924" spans="1:3" s="71" customFormat="1" ht="18.75" customHeight="1" x14ac:dyDescent="0.2">
      <c r="A2924" s="84" t="s">
        <v>485</v>
      </c>
      <c r="B2924" s="82"/>
      <c r="C2924" s="129"/>
    </row>
    <row r="2925" spans="1:3" s="71" customFormat="1" ht="18.75" customHeight="1" x14ac:dyDescent="0.2">
      <c r="A2925" s="84" t="s">
        <v>639</v>
      </c>
      <c r="B2925" s="82"/>
      <c r="C2925" s="129"/>
    </row>
    <row r="2926" spans="1:3" s="71" customFormat="1" ht="18.75" customHeight="1" x14ac:dyDescent="0.2">
      <c r="A2926" s="84" t="s">
        <v>767</v>
      </c>
      <c r="B2926" s="82"/>
      <c r="C2926" s="129"/>
    </row>
    <row r="2927" spans="1:3" s="71" customFormat="1" ht="18.75" customHeight="1" x14ac:dyDescent="0.2">
      <c r="A2927" s="84"/>
      <c r="B2927" s="75"/>
      <c r="C2927" s="123"/>
    </row>
    <row r="2928" spans="1:3" s="71" customFormat="1" ht="18.75" customHeight="1" x14ac:dyDescent="0.2">
      <c r="A2928" s="85">
        <v>410000</v>
      </c>
      <c r="B2928" s="77" t="s">
        <v>346</v>
      </c>
      <c r="C2928" s="130">
        <f t="shared" ref="C2928" si="509">C2929+C2934+C2945</f>
        <v>784900</v>
      </c>
    </row>
    <row r="2929" spans="1:3" s="71" customFormat="1" ht="18.75" customHeight="1" x14ac:dyDescent="0.2">
      <c r="A2929" s="85">
        <v>411000</v>
      </c>
      <c r="B2929" s="77" t="s">
        <v>445</v>
      </c>
      <c r="C2929" s="130">
        <f t="shared" ref="C2929" si="510">SUM(C2930:C2933)</f>
        <v>602800</v>
      </c>
    </row>
    <row r="2930" spans="1:3" s="71" customFormat="1" ht="18.75" customHeight="1" x14ac:dyDescent="0.2">
      <c r="A2930" s="84">
        <v>411100</v>
      </c>
      <c r="B2930" s="80" t="s">
        <v>347</v>
      </c>
      <c r="C2930" s="129">
        <v>564700</v>
      </c>
    </row>
    <row r="2931" spans="1:3" s="71" customFormat="1" ht="18.75" customHeight="1" x14ac:dyDescent="0.2">
      <c r="A2931" s="84">
        <v>411200</v>
      </c>
      <c r="B2931" s="80" t="s">
        <v>456</v>
      </c>
      <c r="C2931" s="129">
        <v>22800</v>
      </c>
    </row>
    <row r="2932" spans="1:3" s="71" customFormat="1" ht="18.75" customHeight="1" x14ac:dyDescent="0.2">
      <c r="A2932" s="84">
        <v>411300</v>
      </c>
      <c r="B2932" s="80" t="s">
        <v>348</v>
      </c>
      <c r="C2932" s="129">
        <v>5300</v>
      </c>
    </row>
    <row r="2933" spans="1:3" s="71" customFormat="1" ht="18.75" customHeight="1" x14ac:dyDescent="0.2">
      <c r="A2933" s="84">
        <v>411400</v>
      </c>
      <c r="B2933" s="80" t="s">
        <v>349</v>
      </c>
      <c r="C2933" s="129">
        <v>10000</v>
      </c>
    </row>
    <row r="2934" spans="1:3" s="71" customFormat="1" ht="18.75" customHeight="1" x14ac:dyDescent="0.2">
      <c r="A2934" s="85">
        <v>412000</v>
      </c>
      <c r="B2934" s="82" t="s">
        <v>449</v>
      </c>
      <c r="C2934" s="130">
        <f t="shared" ref="C2934" si="511">SUM(C2935:C2944)</f>
        <v>179100</v>
      </c>
    </row>
    <row r="2935" spans="1:3" s="71" customFormat="1" ht="18.75" customHeight="1" x14ac:dyDescent="0.2">
      <c r="A2935" s="84">
        <v>412200</v>
      </c>
      <c r="B2935" s="80" t="s">
        <v>457</v>
      </c>
      <c r="C2935" s="129">
        <v>105300</v>
      </c>
    </row>
    <row r="2936" spans="1:3" s="71" customFormat="1" ht="18.75" customHeight="1" x14ac:dyDescent="0.2">
      <c r="A2936" s="84">
        <v>412300</v>
      </c>
      <c r="B2936" s="80" t="s">
        <v>351</v>
      </c>
      <c r="C2936" s="129">
        <v>16200</v>
      </c>
    </row>
    <row r="2937" spans="1:3" s="71" customFormat="1" ht="18.75" customHeight="1" x14ac:dyDescent="0.2">
      <c r="A2937" s="84">
        <v>412500</v>
      </c>
      <c r="B2937" s="80" t="s">
        <v>353</v>
      </c>
      <c r="C2937" s="129">
        <v>5200</v>
      </c>
    </row>
    <row r="2938" spans="1:3" s="71" customFormat="1" ht="18.75" customHeight="1" x14ac:dyDescent="0.2">
      <c r="A2938" s="84">
        <v>412600</v>
      </c>
      <c r="B2938" s="80" t="s">
        <v>458</v>
      </c>
      <c r="C2938" s="129">
        <v>4800</v>
      </c>
    </row>
    <row r="2939" spans="1:3" s="71" customFormat="1" ht="18.75" customHeight="1" x14ac:dyDescent="0.2">
      <c r="A2939" s="84">
        <v>412700</v>
      </c>
      <c r="B2939" s="80" t="s">
        <v>446</v>
      </c>
      <c r="C2939" s="129">
        <v>40000</v>
      </c>
    </row>
    <row r="2940" spans="1:3" s="71" customFormat="1" ht="18.75" customHeight="1" x14ac:dyDescent="0.2">
      <c r="A2940" s="84">
        <v>412900</v>
      </c>
      <c r="B2940" s="124" t="s">
        <v>768</v>
      </c>
      <c r="C2940" s="129">
        <v>100</v>
      </c>
    </row>
    <row r="2941" spans="1:3" s="71" customFormat="1" ht="18.75" customHeight="1" x14ac:dyDescent="0.2">
      <c r="A2941" s="84">
        <v>412900</v>
      </c>
      <c r="B2941" s="124" t="s">
        <v>534</v>
      </c>
      <c r="C2941" s="129">
        <v>5100</v>
      </c>
    </row>
    <row r="2942" spans="1:3" s="71" customFormat="1" ht="18.75" customHeight="1" x14ac:dyDescent="0.2">
      <c r="A2942" s="84">
        <v>412900</v>
      </c>
      <c r="B2942" s="80" t="s">
        <v>550</v>
      </c>
      <c r="C2942" s="129">
        <v>0</v>
      </c>
    </row>
    <row r="2943" spans="1:3" s="71" customFormat="1" ht="18.75" customHeight="1" x14ac:dyDescent="0.2">
      <c r="A2943" s="84">
        <v>412900</v>
      </c>
      <c r="B2943" s="124" t="s">
        <v>551</v>
      </c>
      <c r="C2943" s="129">
        <v>1200</v>
      </c>
    </row>
    <row r="2944" spans="1:3" s="71" customFormat="1" ht="18.75" customHeight="1" x14ac:dyDescent="0.2">
      <c r="A2944" s="84">
        <v>412900</v>
      </c>
      <c r="B2944" s="124" t="s">
        <v>552</v>
      </c>
      <c r="C2944" s="129">
        <v>1200</v>
      </c>
    </row>
    <row r="2945" spans="1:3" s="83" customFormat="1" ht="18.75" customHeight="1" x14ac:dyDescent="0.2">
      <c r="A2945" s="85">
        <v>413000</v>
      </c>
      <c r="B2945" s="82" t="s">
        <v>450</v>
      </c>
      <c r="C2945" s="130">
        <f t="shared" ref="C2945" si="512">C2946</f>
        <v>3000</v>
      </c>
    </row>
    <row r="2946" spans="1:3" s="71" customFormat="1" ht="18.75" customHeight="1" x14ac:dyDescent="0.2">
      <c r="A2946" s="84">
        <v>413900</v>
      </c>
      <c r="B2946" s="80" t="s">
        <v>358</v>
      </c>
      <c r="C2946" s="129">
        <v>3000</v>
      </c>
    </row>
    <row r="2947" spans="1:3" s="83" customFormat="1" ht="18.75" customHeight="1" x14ac:dyDescent="0.2">
      <c r="A2947" s="85">
        <v>510000</v>
      </c>
      <c r="B2947" s="82" t="s">
        <v>401</v>
      </c>
      <c r="C2947" s="130">
        <f t="shared" ref="C2947" si="513">C2948</f>
        <v>5000</v>
      </c>
    </row>
    <row r="2948" spans="1:3" s="83" customFormat="1" ht="18.75" customHeight="1" x14ac:dyDescent="0.2">
      <c r="A2948" s="85">
        <v>511000</v>
      </c>
      <c r="B2948" s="82" t="s">
        <v>402</v>
      </c>
      <c r="C2948" s="130">
        <f t="shared" ref="C2948" si="514">C2949</f>
        <v>5000</v>
      </c>
    </row>
    <row r="2949" spans="1:3" s="71" customFormat="1" ht="18.75" customHeight="1" x14ac:dyDescent="0.2">
      <c r="A2949" s="84">
        <v>511300</v>
      </c>
      <c r="B2949" s="80" t="s">
        <v>405</v>
      </c>
      <c r="C2949" s="129">
        <v>5000</v>
      </c>
    </row>
    <row r="2950" spans="1:3" s="83" customFormat="1" ht="18.75" customHeight="1" x14ac:dyDescent="0.2">
      <c r="A2950" s="85">
        <v>630000</v>
      </c>
      <c r="B2950" s="82" t="s">
        <v>434</v>
      </c>
      <c r="C2950" s="130">
        <f t="shared" ref="C2950" si="515">C2951+C2953</f>
        <v>3000</v>
      </c>
    </row>
    <row r="2951" spans="1:3" s="83" customFormat="1" ht="18.75" customHeight="1" x14ac:dyDescent="0.2">
      <c r="A2951" s="85">
        <v>631000</v>
      </c>
      <c r="B2951" s="82" t="s">
        <v>382</v>
      </c>
      <c r="C2951" s="130">
        <f t="shared" ref="C2951" si="516">C2952</f>
        <v>0</v>
      </c>
    </row>
    <row r="2952" spans="1:3" s="71" customFormat="1" ht="18.75" customHeight="1" x14ac:dyDescent="0.2">
      <c r="A2952" s="43">
        <v>631900</v>
      </c>
      <c r="B2952" s="80" t="s">
        <v>554</v>
      </c>
      <c r="C2952" s="129">
        <v>0</v>
      </c>
    </row>
    <row r="2953" spans="1:3" s="83" customFormat="1" ht="18.75" customHeight="1" x14ac:dyDescent="0.2">
      <c r="A2953" s="85">
        <v>638000</v>
      </c>
      <c r="B2953" s="82" t="s">
        <v>383</v>
      </c>
      <c r="C2953" s="130">
        <f t="shared" ref="C2953" si="517">C2954</f>
        <v>3000</v>
      </c>
    </row>
    <row r="2954" spans="1:3" s="71" customFormat="1" ht="18.75" customHeight="1" x14ac:dyDescent="0.2">
      <c r="A2954" s="84">
        <v>638100</v>
      </c>
      <c r="B2954" s="80" t="s">
        <v>438</v>
      </c>
      <c r="C2954" s="129">
        <v>3000</v>
      </c>
    </row>
    <row r="2955" spans="1:3" s="71" customFormat="1" ht="18.75" customHeight="1" x14ac:dyDescent="0.2">
      <c r="A2955" s="132"/>
      <c r="B2955" s="126" t="s">
        <v>470</v>
      </c>
      <c r="C2955" s="131">
        <f t="shared" ref="C2955" si="518">C2928+C2947+C2950</f>
        <v>792900</v>
      </c>
    </row>
    <row r="2956" spans="1:3" s="71" customFormat="1" ht="18.75" customHeight="1" x14ac:dyDescent="0.2">
      <c r="A2956" s="133"/>
      <c r="B2956" s="73"/>
      <c r="C2956" s="123"/>
    </row>
    <row r="2957" spans="1:3" s="71" customFormat="1" ht="18.75" customHeight="1" x14ac:dyDescent="0.2">
      <c r="A2957" s="133"/>
      <c r="B2957" s="73"/>
      <c r="C2957" s="123"/>
    </row>
    <row r="2958" spans="1:3" s="71" customFormat="1" ht="18.75" customHeight="1" x14ac:dyDescent="0.2">
      <c r="A2958" s="84" t="s">
        <v>890</v>
      </c>
      <c r="B2958" s="82"/>
      <c r="C2958" s="123"/>
    </row>
    <row r="2959" spans="1:3" s="71" customFormat="1" ht="18.75" customHeight="1" x14ac:dyDescent="0.2">
      <c r="A2959" s="84" t="s">
        <v>485</v>
      </c>
      <c r="B2959" s="82"/>
      <c r="C2959" s="123"/>
    </row>
    <row r="2960" spans="1:3" s="71" customFormat="1" ht="18.75" customHeight="1" x14ac:dyDescent="0.2">
      <c r="A2960" s="84" t="s">
        <v>640</v>
      </c>
      <c r="B2960" s="82"/>
      <c r="C2960" s="123"/>
    </row>
    <row r="2961" spans="1:3" s="71" customFormat="1" ht="18.75" customHeight="1" x14ac:dyDescent="0.2">
      <c r="A2961" s="84" t="s">
        <v>767</v>
      </c>
      <c r="B2961" s="82"/>
      <c r="C2961" s="123"/>
    </row>
    <row r="2962" spans="1:3" s="71" customFormat="1" ht="18.75" customHeight="1" x14ac:dyDescent="0.2">
      <c r="A2962" s="84"/>
      <c r="B2962" s="75"/>
      <c r="C2962" s="123"/>
    </row>
    <row r="2963" spans="1:3" s="71" customFormat="1" ht="18.75" customHeight="1" x14ac:dyDescent="0.2">
      <c r="A2963" s="85">
        <v>410000</v>
      </c>
      <c r="B2963" s="77" t="s">
        <v>346</v>
      </c>
      <c r="C2963" s="130">
        <f t="shared" ref="C2963" si="519">C2964+C2969</f>
        <v>773300</v>
      </c>
    </row>
    <row r="2964" spans="1:3" s="71" customFormat="1" ht="18.75" customHeight="1" x14ac:dyDescent="0.2">
      <c r="A2964" s="85">
        <v>411000</v>
      </c>
      <c r="B2964" s="77" t="s">
        <v>445</v>
      </c>
      <c r="C2964" s="130">
        <f t="shared" ref="C2964" si="520">SUM(C2965:C2968)</f>
        <v>599100</v>
      </c>
    </row>
    <row r="2965" spans="1:3" s="71" customFormat="1" ht="18.75" customHeight="1" x14ac:dyDescent="0.2">
      <c r="A2965" s="84">
        <v>411100</v>
      </c>
      <c r="B2965" s="80" t="s">
        <v>347</v>
      </c>
      <c r="C2965" s="129">
        <v>548500</v>
      </c>
    </row>
    <row r="2966" spans="1:3" s="71" customFormat="1" ht="18.75" customHeight="1" x14ac:dyDescent="0.2">
      <c r="A2966" s="84">
        <v>411200</v>
      </c>
      <c r="B2966" s="80" t="s">
        <v>456</v>
      </c>
      <c r="C2966" s="129">
        <v>31000</v>
      </c>
    </row>
    <row r="2967" spans="1:3" s="71" customFormat="1" ht="18.75" customHeight="1" x14ac:dyDescent="0.2">
      <c r="A2967" s="84">
        <v>411300</v>
      </c>
      <c r="B2967" s="80" t="s">
        <v>348</v>
      </c>
      <c r="C2967" s="129">
        <v>12600</v>
      </c>
    </row>
    <row r="2968" spans="1:3" s="71" customFormat="1" ht="18.75" customHeight="1" x14ac:dyDescent="0.2">
      <c r="A2968" s="84">
        <v>411400</v>
      </c>
      <c r="B2968" s="80" t="s">
        <v>349</v>
      </c>
      <c r="C2968" s="129">
        <v>7000</v>
      </c>
    </row>
    <row r="2969" spans="1:3" s="83" customFormat="1" ht="18.75" customHeight="1" x14ac:dyDescent="0.2">
      <c r="A2969" s="85">
        <v>412000</v>
      </c>
      <c r="B2969" s="82" t="s">
        <v>449</v>
      </c>
      <c r="C2969" s="130">
        <f>SUM(C2970:C2979)</f>
        <v>174200</v>
      </c>
    </row>
    <row r="2970" spans="1:3" s="71" customFormat="1" ht="18.75" customHeight="1" x14ac:dyDescent="0.2">
      <c r="A2970" s="84">
        <v>412200</v>
      </c>
      <c r="B2970" s="80" t="s">
        <v>457</v>
      </c>
      <c r="C2970" s="129">
        <v>97700</v>
      </c>
    </row>
    <row r="2971" spans="1:3" s="71" customFormat="1" ht="18.75" customHeight="1" x14ac:dyDescent="0.2">
      <c r="A2971" s="84">
        <v>412300</v>
      </c>
      <c r="B2971" s="80" t="s">
        <v>351</v>
      </c>
      <c r="C2971" s="129">
        <v>16000</v>
      </c>
    </row>
    <row r="2972" spans="1:3" s="71" customFormat="1" ht="18.75" customHeight="1" x14ac:dyDescent="0.2">
      <c r="A2972" s="84">
        <v>412500</v>
      </c>
      <c r="B2972" s="80" t="s">
        <v>353</v>
      </c>
      <c r="C2972" s="129">
        <v>6000</v>
      </c>
    </row>
    <row r="2973" spans="1:3" s="71" customFormat="1" ht="18.75" customHeight="1" x14ac:dyDescent="0.2">
      <c r="A2973" s="84">
        <v>412600</v>
      </c>
      <c r="B2973" s="80" t="s">
        <v>458</v>
      </c>
      <c r="C2973" s="129">
        <v>6000</v>
      </c>
    </row>
    <row r="2974" spans="1:3" s="71" customFormat="1" ht="18.75" customHeight="1" x14ac:dyDescent="0.2">
      <c r="A2974" s="84">
        <v>412700</v>
      </c>
      <c r="B2974" s="80" t="s">
        <v>446</v>
      </c>
      <c r="C2974" s="129">
        <v>39500</v>
      </c>
    </row>
    <row r="2975" spans="1:3" s="71" customFormat="1" ht="18.75" customHeight="1" x14ac:dyDescent="0.2">
      <c r="A2975" s="84">
        <v>412900</v>
      </c>
      <c r="B2975" s="124" t="s">
        <v>768</v>
      </c>
      <c r="C2975" s="129">
        <v>1000</v>
      </c>
    </row>
    <row r="2976" spans="1:3" s="71" customFormat="1" ht="18.75" customHeight="1" x14ac:dyDescent="0.2">
      <c r="A2976" s="84">
        <v>412900</v>
      </c>
      <c r="B2976" s="124" t="s">
        <v>534</v>
      </c>
      <c r="C2976" s="129">
        <v>2300</v>
      </c>
    </row>
    <row r="2977" spans="1:3" s="71" customFormat="1" ht="18.75" customHeight="1" x14ac:dyDescent="0.2">
      <c r="A2977" s="84">
        <v>412900</v>
      </c>
      <c r="B2977" s="124" t="s">
        <v>551</v>
      </c>
      <c r="C2977" s="129">
        <v>4500</v>
      </c>
    </row>
    <row r="2978" spans="1:3" s="71" customFormat="1" ht="18.75" customHeight="1" x14ac:dyDescent="0.2">
      <c r="A2978" s="84">
        <v>412900</v>
      </c>
      <c r="B2978" s="124" t="s">
        <v>552</v>
      </c>
      <c r="C2978" s="129">
        <v>1200</v>
      </c>
    </row>
    <row r="2979" spans="1:3" s="71" customFormat="1" ht="18.75" customHeight="1" x14ac:dyDescent="0.2">
      <c r="A2979" s="84">
        <v>412900</v>
      </c>
      <c r="B2979" s="80" t="s">
        <v>536</v>
      </c>
      <c r="C2979" s="129">
        <v>0</v>
      </c>
    </row>
    <row r="2980" spans="1:3" s="83" customFormat="1" ht="18.75" customHeight="1" x14ac:dyDescent="0.2">
      <c r="A2980" s="85">
        <v>510000</v>
      </c>
      <c r="B2980" s="82" t="s">
        <v>401</v>
      </c>
      <c r="C2980" s="130">
        <f t="shared" ref="C2980" si="521">C2981</f>
        <v>0</v>
      </c>
    </row>
    <row r="2981" spans="1:3" s="83" customFormat="1" ht="18.75" customHeight="1" x14ac:dyDescent="0.2">
      <c r="A2981" s="85">
        <v>511000</v>
      </c>
      <c r="B2981" s="82" t="s">
        <v>402</v>
      </c>
      <c r="C2981" s="130">
        <f t="shared" ref="C2981" si="522">C2982</f>
        <v>0</v>
      </c>
    </row>
    <row r="2982" spans="1:3" s="71" customFormat="1" ht="18.75" customHeight="1" x14ac:dyDescent="0.2">
      <c r="A2982" s="84">
        <v>511300</v>
      </c>
      <c r="B2982" s="80" t="s">
        <v>405</v>
      </c>
      <c r="C2982" s="129">
        <v>0</v>
      </c>
    </row>
    <row r="2983" spans="1:3" s="83" customFormat="1" ht="18.75" customHeight="1" x14ac:dyDescent="0.2">
      <c r="A2983" s="85">
        <v>630000</v>
      </c>
      <c r="B2983" s="82" t="s">
        <v>434</v>
      </c>
      <c r="C2983" s="130">
        <f t="shared" ref="C2983" si="523">C2984+C2986</f>
        <v>8900</v>
      </c>
    </row>
    <row r="2984" spans="1:3" s="83" customFormat="1" ht="18.75" customHeight="1" x14ac:dyDescent="0.2">
      <c r="A2984" s="85">
        <v>631000</v>
      </c>
      <c r="B2984" s="82" t="s">
        <v>382</v>
      </c>
      <c r="C2984" s="130">
        <f t="shared" ref="C2984" si="524">C2985</f>
        <v>0</v>
      </c>
    </row>
    <row r="2985" spans="1:3" s="71" customFormat="1" ht="18.75" customHeight="1" x14ac:dyDescent="0.2">
      <c r="A2985" s="43">
        <v>631900</v>
      </c>
      <c r="B2985" s="80" t="s">
        <v>554</v>
      </c>
      <c r="C2985" s="129">
        <v>0</v>
      </c>
    </row>
    <row r="2986" spans="1:3" s="83" customFormat="1" ht="18.75" customHeight="1" x14ac:dyDescent="0.2">
      <c r="A2986" s="85">
        <v>638000</v>
      </c>
      <c r="B2986" s="82" t="s">
        <v>383</v>
      </c>
      <c r="C2986" s="130">
        <f t="shared" ref="C2986" si="525">C2987</f>
        <v>8900</v>
      </c>
    </row>
    <row r="2987" spans="1:3" s="71" customFormat="1" ht="18.75" customHeight="1" x14ac:dyDescent="0.2">
      <c r="A2987" s="84">
        <v>638100</v>
      </c>
      <c r="B2987" s="80" t="s">
        <v>438</v>
      </c>
      <c r="C2987" s="129">
        <v>8900</v>
      </c>
    </row>
    <row r="2988" spans="1:3" s="71" customFormat="1" ht="18.75" customHeight="1" x14ac:dyDescent="0.2">
      <c r="A2988" s="132"/>
      <c r="B2988" s="126" t="s">
        <v>470</v>
      </c>
      <c r="C2988" s="131">
        <f>C2963+C2980+C2983</f>
        <v>782200</v>
      </c>
    </row>
    <row r="2989" spans="1:3" s="71" customFormat="1" ht="18.75" customHeight="1" x14ac:dyDescent="0.2">
      <c r="A2989" s="133"/>
      <c r="B2989" s="73"/>
      <c r="C2989" s="123"/>
    </row>
    <row r="2990" spans="1:3" s="71" customFormat="1" ht="18.75" customHeight="1" x14ac:dyDescent="0.2">
      <c r="A2990" s="88"/>
      <c r="B2990" s="73"/>
      <c r="C2990" s="129"/>
    </row>
    <row r="2991" spans="1:3" s="71" customFormat="1" ht="18.75" customHeight="1" x14ac:dyDescent="0.2">
      <c r="A2991" s="84" t="s">
        <v>891</v>
      </c>
      <c r="B2991" s="82"/>
      <c r="C2991" s="129"/>
    </row>
    <row r="2992" spans="1:3" s="71" customFormat="1" ht="18.75" customHeight="1" x14ac:dyDescent="0.2">
      <c r="A2992" s="84" t="s">
        <v>485</v>
      </c>
      <c r="B2992" s="82"/>
      <c r="C2992" s="129"/>
    </row>
    <row r="2993" spans="1:3" s="71" customFormat="1" ht="18.75" customHeight="1" x14ac:dyDescent="0.2">
      <c r="A2993" s="84" t="s">
        <v>641</v>
      </c>
      <c r="B2993" s="82"/>
      <c r="C2993" s="129"/>
    </row>
    <row r="2994" spans="1:3" s="71" customFormat="1" ht="18.75" customHeight="1" x14ac:dyDescent="0.2">
      <c r="A2994" s="84" t="s">
        <v>767</v>
      </c>
      <c r="B2994" s="82"/>
      <c r="C2994" s="129"/>
    </row>
    <row r="2995" spans="1:3" s="71" customFormat="1" ht="18.75" customHeight="1" x14ac:dyDescent="0.2">
      <c r="A2995" s="84"/>
      <c r="B2995" s="75"/>
      <c r="C2995" s="123"/>
    </row>
    <row r="2996" spans="1:3" s="71" customFormat="1" ht="18.75" customHeight="1" x14ac:dyDescent="0.2">
      <c r="A2996" s="85">
        <v>410000</v>
      </c>
      <c r="B2996" s="77" t="s">
        <v>346</v>
      </c>
      <c r="C2996" s="130">
        <f t="shared" ref="C2996" si="526">C2997+C3002</f>
        <v>1171800</v>
      </c>
    </row>
    <row r="2997" spans="1:3" s="71" customFormat="1" ht="18.75" customHeight="1" x14ac:dyDescent="0.2">
      <c r="A2997" s="85">
        <v>411000</v>
      </c>
      <c r="B2997" s="77" t="s">
        <v>445</v>
      </c>
      <c r="C2997" s="130">
        <f t="shared" ref="C2997" si="527">SUM(C2998:C3001)</f>
        <v>981800</v>
      </c>
    </row>
    <row r="2998" spans="1:3" s="71" customFormat="1" ht="18.75" customHeight="1" x14ac:dyDescent="0.2">
      <c r="A2998" s="84">
        <v>411100</v>
      </c>
      <c r="B2998" s="80" t="s">
        <v>347</v>
      </c>
      <c r="C2998" s="129">
        <v>954000</v>
      </c>
    </row>
    <row r="2999" spans="1:3" s="71" customFormat="1" ht="18.75" customHeight="1" x14ac:dyDescent="0.2">
      <c r="A2999" s="84">
        <v>411200</v>
      </c>
      <c r="B2999" s="80" t="s">
        <v>456</v>
      </c>
      <c r="C2999" s="129">
        <v>10500</v>
      </c>
    </row>
    <row r="3000" spans="1:3" s="71" customFormat="1" ht="18.75" customHeight="1" x14ac:dyDescent="0.2">
      <c r="A3000" s="84">
        <v>411300</v>
      </c>
      <c r="B3000" s="80" t="s">
        <v>348</v>
      </c>
      <c r="C3000" s="129">
        <v>1300</v>
      </c>
    </row>
    <row r="3001" spans="1:3" s="71" customFormat="1" ht="18.75" customHeight="1" x14ac:dyDescent="0.2">
      <c r="A3001" s="84">
        <v>411400</v>
      </c>
      <c r="B3001" s="80" t="s">
        <v>349</v>
      </c>
      <c r="C3001" s="129">
        <v>16000</v>
      </c>
    </row>
    <row r="3002" spans="1:3" s="71" customFormat="1" ht="18.75" customHeight="1" x14ac:dyDescent="0.2">
      <c r="A3002" s="85">
        <v>412000</v>
      </c>
      <c r="B3002" s="82" t="s">
        <v>449</v>
      </c>
      <c r="C3002" s="130">
        <f>SUM(C3003:C3013)</f>
        <v>190000</v>
      </c>
    </row>
    <row r="3003" spans="1:3" s="71" customFormat="1" ht="18.75" customHeight="1" x14ac:dyDescent="0.2">
      <c r="A3003" s="84">
        <v>412100</v>
      </c>
      <c r="B3003" s="80" t="s">
        <v>350</v>
      </c>
      <c r="C3003" s="129">
        <v>58000</v>
      </c>
    </row>
    <row r="3004" spans="1:3" s="71" customFormat="1" ht="18.75" customHeight="1" x14ac:dyDescent="0.2">
      <c r="A3004" s="84">
        <v>412200</v>
      </c>
      <c r="B3004" s="80" t="s">
        <v>457</v>
      </c>
      <c r="C3004" s="129">
        <v>43000</v>
      </c>
    </row>
    <row r="3005" spans="1:3" s="71" customFormat="1" ht="18.75" customHeight="1" x14ac:dyDescent="0.2">
      <c r="A3005" s="84">
        <v>412300</v>
      </c>
      <c r="B3005" s="80" t="s">
        <v>351</v>
      </c>
      <c r="C3005" s="129">
        <v>22000</v>
      </c>
    </row>
    <row r="3006" spans="1:3" s="71" customFormat="1" ht="18.75" customHeight="1" x14ac:dyDescent="0.2">
      <c r="A3006" s="84">
        <v>412500</v>
      </c>
      <c r="B3006" s="80" t="s">
        <v>353</v>
      </c>
      <c r="C3006" s="129">
        <v>15000</v>
      </c>
    </row>
    <row r="3007" spans="1:3" s="71" customFormat="1" ht="18.75" customHeight="1" x14ac:dyDescent="0.2">
      <c r="A3007" s="84">
        <v>412600</v>
      </c>
      <c r="B3007" s="80" t="s">
        <v>458</v>
      </c>
      <c r="C3007" s="129">
        <v>20000</v>
      </c>
    </row>
    <row r="3008" spans="1:3" s="71" customFormat="1" ht="18.75" customHeight="1" x14ac:dyDescent="0.2">
      <c r="A3008" s="84">
        <v>412700</v>
      </c>
      <c r="B3008" s="80" t="s">
        <v>446</v>
      </c>
      <c r="C3008" s="129">
        <v>13000</v>
      </c>
    </row>
    <row r="3009" spans="1:3" s="71" customFormat="1" ht="18.75" customHeight="1" x14ac:dyDescent="0.2">
      <c r="A3009" s="84">
        <v>412900</v>
      </c>
      <c r="B3009" s="124" t="s">
        <v>768</v>
      </c>
      <c r="C3009" s="129">
        <v>2500</v>
      </c>
    </row>
    <row r="3010" spans="1:3" s="71" customFormat="1" ht="18.75" customHeight="1" x14ac:dyDescent="0.2">
      <c r="A3010" s="84">
        <v>412900</v>
      </c>
      <c r="B3010" s="124" t="s">
        <v>534</v>
      </c>
      <c r="C3010" s="129">
        <v>10500</v>
      </c>
    </row>
    <row r="3011" spans="1:3" s="71" customFormat="1" ht="18.75" customHeight="1" x14ac:dyDescent="0.2">
      <c r="A3011" s="84">
        <v>412900</v>
      </c>
      <c r="B3011" s="124" t="s">
        <v>550</v>
      </c>
      <c r="C3011" s="129">
        <v>2000</v>
      </c>
    </row>
    <row r="3012" spans="1:3" s="71" customFormat="1" ht="18.75" customHeight="1" x14ac:dyDescent="0.2">
      <c r="A3012" s="84">
        <v>412900</v>
      </c>
      <c r="B3012" s="124" t="s">
        <v>551</v>
      </c>
      <c r="C3012" s="129">
        <v>2000</v>
      </c>
    </row>
    <row r="3013" spans="1:3" s="71" customFormat="1" ht="18.75" customHeight="1" x14ac:dyDescent="0.2">
      <c r="A3013" s="84">
        <v>412900</v>
      </c>
      <c r="B3013" s="124" t="s">
        <v>552</v>
      </c>
      <c r="C3013" s="129">
        <v>2000</v>
      </c>
    </row>
    <row r="3014" spans="1:3" s="71" customFormat="1" ht="18.75" customHeight="1" x14ac:dyDescent="0.2">
      <c r="A3014" s="85">
        <v>510000</v>
      </c>
      <c r="B3014" s="82" t="s">
        <v>401</v>
      </c>
      <c r="C3014" s="130">
        <f>C3015</f>
        <v>5000</v>
      </c>
    </row>
    <row r="3015" spans="1:3" s="71" customFormat="1" ht="18.75" customHeight="1" x14ac:dyDescent="0.2">
      <c r="A3015" s="85">
        <v>511000</v>
      </c>
      <c r="B3015" s="82" t="s">
        <v>402</v>
      </c>
      <c r="C3015" s="130">
        <f t="shared" ref="C3015" si="528">SUM(C3016:C3016)</f>
        <v>5000</v>
      </c>
    </row>
    <row r="3016" spans="1:3" s="71" customFormat="1" ht="18.75" customHeight="1" x14ac:dyDescent="0.2">
      <c r="A3016" s="84">
        <v>511300</v>
      </c>
      <c r="B3016" s="80" t="s">
        <v>405</v>
      </c>
      <c r="C3016" s="129">
        <v>5000</v>
      </c>
    </row>
    <row r="3017" spans="1:3" s="83" customFormat="1" ht="18.75" customHeight="1" x14ac:dyDescent="0.2">
      <c r="A3017" s="85">
        <v>630000</v>
      </c>
      <c r="B3017" s="82" t="s">
        <v>434</v>
      </c>
      <c r="C3017" s="130">
        <f t="shared" ref="C3017" si="529">C3018+C3020</f>
        <v>7000</v>
      </c>
    </row>
    <row r="3018" spans="1:3" s="83" customFormat="1" ht="18.75" customHeight="1" x14ac:dyDescent="0.2">
      <c r="A3018" s="85">
        <v>631000</v>
      </c>
      <c r="B3018" s="82" t="s">
        <v>382</v>
      </c>
      <c r="C3018" s="130">
        <f t="shared" ref="C3018" si="530">C3019</f>
        <v>0</v>
      </c>
    </row>
    <row r="3019" spans="1:3" s="71" customFormat="1" ht="18.75" customHeight="1" x14ac:dyDescent="0.2">
      <c r="A3019" s="43">
        <v>631900</v>
      </c>
      <c r="B3019" s="80" t="s">
        <v>554</v>
      </c>
      <c r="C3019" s="129">
        <v>0</v>
      </c>
    </row>
    <row r="3020" spans="1:3" s="83" customFormat="1" ht="18.75" customHeight="1" x14ac:dyDescent="0.2">
      <c r="A3020" s="85">
        <v>638000</v>
      </c>
      <c r="B3020" s="82" t="s">
        <v>383</v>
      </c>
      <c r="C3020" s="130">
        <f t="shared" ref="C3020" si="531">C3021</f>
        <v>7000</v>
      </c>
    </row>
    <row r="3021" spans="1:3" s="71" customFormat="1" ht="18.75" customHeight="1" x14ac:dyDescent="0.2">
      <c r="A3021" s="84">
        <v>638100</v>
      </c>
      <c r="B3021" s="80" t="s">
        <v>438</v>
      </c>
      <c r="C3021" s="129">
        <v>7000</v>
      </c>
    </row>
    <row r="3022" spans="1:3" s="71" customFormat="1" ht="18.75" customHeight="1" x14ac:dyDescent="0.2">
      <c r="A3022" s="132"/>
      <c r="B3022" s="126" t="s">
        <v>470</v>
      </c>
      <c r="C3022" s="131">
        <f>C2996+C3014+C3017</f>
        <v>1183800</v>
      </c>
    </row>
    <row r="3023" spans="1:3" s="71" customFormat="1" ht="18.75" customHeight="1" x14ac:dyDescent="0.2">
      <c r="A3023" s="133"/>
      <c r="B3023" s="73"/>
      <c r="C3023" s="123"/>
    </row>
    <row r="3024" spans="1:3" s="71" customFormat="1" ht="18.75" customHeight="1" x14ac:dyDescent="0.2">
      <c r="A3024" s="88"/>
      <c r="B3024" s="73"/>
      <c r="C3024" s="129"/>
    </row>
    <row r="3025" spans="1:3" s="71" customFormat="1" ht="18.75" customHeight="1" x14ac:dyDescent="0.2">
      <c r="A3025" s="84" t="s">
        <v>892</v>
      </c>
      <c r="B3025" s="82"/>
      <c r="C3025" s="129"/>
    </row>
    <row r="3026" spans="1:3" s="71" customFormat="1" ht="18.75" customHeight="1" x14ac:dyDescent="0.2">
      <c r="A3026" s="84" t="s">
        <v>485</v>
      </c>
      <c r="B3026" s="82"/>
      <c r="C3026" s="129"/>
    </row>
    <row r="3027" spans="1:3" s="71" customFormat="1" ht="18.75" customHeight="1" x14ac:dyDescent="0.2">
      <c r="A3027" s="84" t="s">
        <v>642</v>
      </c>
      <c r="B3027" s="82"/>
      <c r="C3027" s="129"/>
    </row>
    <row r="3028" spans="1:3" s="71" customFormat="1" ht="18.75" customHeight="1" x14ac:dyDescent="0.2">
      <c r="A3028" s="84" t="s">
        <v>767</v>
      </c>
      <c r="B3028" s="82"/>
      <c r="C3028" s="129"/>
    </row>
    <row r="3029" spans="1:3" s="71" customFormat="1" ht="18.75" customHeight="1" x14ac:dyDescent="0.2">
      <c r="A3029" s="84"/>
      <c r="B3029" s="75"/>
      <c r="C3029" s="123"/>
    </row>
    <row r="3030" spans="1:3" s="71" customFormat="1" ht="18.75" customHeight="1" x14ac:dyDescent="0.2">
      <c r="A3030" s="85">
        <v>410000</v>
      </c>
      <c r="B3030" s="77" t="s">
        <v>346</v>
      </c>
      <c r="C3030" s="130">
        <f>C3031+C3036+C3050</f>
        <v>1547800</v>
      </c>
    </row>
    <row r="3031" spans="1:3" s="71" customFormat="1" ht="18.75" customHeight="1" x14ac:dyDescent="0.2">
      <c r="A3031" s="85">
        <v>411000</v>
      </c>
      <c r="B3031" s="77" t="s">
        <v>445</v>
      </c>
      <c r="C3031" s="130">
        <f t="shared" ref="C3031" si="532">SUM(C3032:C3035)</f>
        <v>998500</v>
      </c>
    </row>
    <row r="3032" spans="1:3" s="71" customFormat="1" ht="18.75" customHeight="1" x14ac:dyDescent="0.2">
      <c r="A3032" s="84">
        <v>411100</v>
      </c>
      <c r="B3032" s="80" t="s">
        <v>347</v>
      </c>
      <c r="C3032" s="129">
        <v>967500</v>
      </c>
    </row>
    <row r="3033" spans="1:3" s="71" customFormat="1" ht="18.75" customHeight="1" x14ac:dyDescent="0.2">
      <c r="A3033" s="84">
        <v>411200</v>
      </c>
      <c r="B3033" s="80" t="s">
        <v>456</v>
      </c>
      <c r="C3033" s="129">
        <v>21800</v>
      </c>
    </row>
    <row r="3034" spans="1:3" s="71" customFormat="1" ht="18.75" customHeight="1" x14ac:dyDescent="0.2">
      <c r="A3034" s="84">
        <v>411300</v>
      </c>
      <c r="B3034" s="80" t="s">
        <v>348</v>
      </c>
      <c r="C3034" s="129">
        <v>5700</v>
      </c>
    </row>
    <row r="3035" spans="1:3" s="71" customFormat="1" ht="18.75" customHeight="1" x14ac:dyDescent="0.2">
      <c r="A3035" s="84">
        <v>411400</v>
      </c>
      <c r="B3035" s="80" t="s">
        <v>349</v>
      </c>
      <c r="C3035" s="129">
        <v>3500</v>
      </c>
    </row>
    <row r="3036" spans="1:3" s="71" customFormat="1" ht="18.75" customHeight="1" x14ac:dyDescent="0.2">
      <c r="A3036" s="85">
        <v>412000</v>
      </c>
      <c r="B3036" s="82" t="s">
        <v>449</v>
      </c>
      <c r="C3036" s="130">
        <f t="shared" ref="C3036" si="533">SUM(C3037:C3049)</f>
        <v>548400</v>
      </c>
    </row>
    <row r="3037" spans="1:3" s="71" customFormat="1" ht="18.75" customHeight="1" x14ac:dyDescent="0.2">
      <c r="A3037" s="84">
        <v>412100</v>
      </c>
      <c r="B3037" s="80" t="s">
        <v>350</v>
      </c>
      <c r="C3037" s="129">
        <v>3800</v>
      </c>
    </row>
    <row r="3038" spans="1:3" s="71" customFormat="1" ht="18.75" customHeight="1" x14ac:dyDescent="0.2">
      <c r="A3038" s="84">
        <v>412200</v>
      </c>
      <c r="B3038" s="80" t="s">
        <v>457</v>
      </c>
      <c r="C3038" s="129">
        <v>36500</v>
      </c>
    </row>
    <row r="3039" spans="1:3" s="71" customFormat="1" ht="18.75" customHeight="1" x14ac:dyDescent="0.2">
      <c r="A3039" s="84">
        <v>412300</v>
      </c>
      <c r="B3039" s="80" t="s">
        <v>351</v>
      </c>
      <c r="C3039" s="129">
        <v>24900</v>
      </c>
    </row>
    <row r="3040" spans="1:3" s="71" customFormat="1" ht="18.75" customHeight="1" x14ac:dyDescent="0.2">
      <c r="A3040" s="84">
        <v>412500</v>
      </c>
      <c r="B3040" s="80" t="s">
        <v>353</v>
      </c>
      <c r="C3040" s="129">
        <v>19200</v>
      </c>
    </row>
    <row r="3041" spans="1:3" s="71" customFormat="1" ht="18.75" customHeight="1" x14ac:dyDescent="0.2">
      <c r="A3041" s="84">
        <v>412600</v>
      </c>
      <c r="B3041" s="80" t="s">
        <v>458</v>
      </c>
      <c r="C3041" s="129">
        <v>30100</v>
      </c>
    </row>
    <row r="3042" spans="1:3" s="71" customFormat="1" ht="18.75" customHeight="1" x14ac:dyDescent="0.2">
      <c r="A3042" s="84">
        <v>412700</v>
      </c>
      <c r="B3042" s="80" t="s">
        <v>446</v>
      </c>
      <c r="C3042" s="129">
        <v>19900</v>
      </c>
    </row>
    <row r="3043" spans="1:3" s="71" customFormat="1" ht="18.75" customHeight="1" x14ac:dyDescent="0.2">
      <c r="A3043" s="84">
        <v>412900</v>
      </c>
      <c r="B3043" s="80" t="s">
        <v>768</v>
      </c>
      <c r="C3043" s="129">
        <v>2000</v>
      </c>
    </row>
    <row r="3044" spans="1:3" s="71" customFormat="1" ht="18.75" customHeight="1" x14ac:dyDescent="0.2">
      <c r="A3044" s="84">
        <v>412900</v>
      </c>
      <c r="B3044" s="124" t="s">
        <v>534</v>
      </c>
      <c r="C3044" s="129">
        <v>97300</v>
      </c>
    </row>
    <row r="3045" spans="1:3" s="71" customFormat="1" ht="18.75" customHeight="1" x14ac:dyDescent="0.2">
      <c r="A3045" s="84">
        <v>412900</v>
      </c>
      <c r="B3045" s="124" t="s">
        <v>550</v>
      </c>
      <c r="C3045" s="129">
        <v>4600</v>
      </c>
    </row>
    <row r="3046" spans="1:3" s="71" customFormat="1" ht="18.75" customHeight="1" x14ac:dyDescent="0.2">
      <c r="A3046" s="84">
        <v>412900</v>
      </c>
      <c r="B3046" s="124" t="s">
        <v>551</v>
      </c>
      <c r="C3046" s="129">
        <v>3100</v>
      </c>
    </row>
    <row r="3047" spans="1:3" s="71" customFormat="1" ht="18.75" customHeight="1" x14ac:dyDescent="0.2">
      <c r="A3047" s="84">
        <v>412900</v>
      </c>
      <c r="B3047" s="124" t="s">
        <v>552</v>
      </c>
      <c r="C3047" s="129">
        <v>2000</v>
      </c>
    </row>
    <row r="3048" spans="1:3" s="71" customFormat="1" ht="18.75" customHeight="1" x14ac:dyDescent="0.2">
      <c r="A3048" s="84">
        <v>412900</v>
      </c>
      <c r="B3048" s="80" t="s">
        <v>536</v>
      </c>
      <c r="C3048" s="129">
        <v>5000</v>
      </c>
    </row>
    <row r="3049" spans="1:3" s="71" customFormat="1" ht="18.75" customHeight="1" x14ac:dyDescent="0.2">
      <c r="A3049" s="84">
        <v>412900</v>
      </c>
      <c r="B3049" s="124" t="s">
        <v>893</v>
      </c>
      <c r="C3049" s="129">
        <v>300000</v>
      </c>
    </row>
    <row r="3050" spans="1:3" s="83" customFormat="1" ht="36.75" customHeight="1" x14ac:dyDescent="0.2">
      <c r="A3050" s="85">
        <v>418000</v>
      </c>
      <c r="B3050" s="82" t="s">
        <v>453</v>
      </c>
      <c r="C3050" s="130">
        <f t="shared" ref="C3050" si="534">C3051</f>
        <v>900</v>
      </c>
    </row>
    <row r="3051" spans="1:3" s="71" customFormat="1" ht="18.75" customHeight="1" x14ac:dyDescent="0.2">
      <c r="A3051" s="84">
        <v>418400</v>
      </c>
      <c r="B3051" s="80" t="s">
        <v>397</v>
      </c>
      <c r="C3051" s="129">
        <v>900</v>
      </c>
    </row>
    <row r="3052" spans="1:3" s="83" customFormat="1" ht="18.75" customHeight="1" x14ac:dyDescent="0.2">
      <c r="A3052" s="85">
        <v>480000</v>
      </c>
      <c r="B3052" s="82" t="s">
        <v>398</v>
      </c>
      <c r="C3052" s="130">
        <f t="shared" ref="C3052:C3053" si="535">C3053</f>
        <v>80000</v>
      </c>
    </row>
    <row r="3053" spans="1:3" s="83" customFormat="1" ht="18.75" customHeight="1" x14ac:dyDescent="0.2">
      <c r="A3053" s="85">
        <v>488000</v>
      </c>
      <c r="B3053" s="82" t="s">
        <v>362</v>
      </c>
      <c r="C3053" s="130">
        <f t="shared" si="535"/>
        <v>80000</v>
      </c>
    </row>
    <row r="3054" spans="1:3" s="71" customFormat="1" ht="18.75" customHeight="1" x14ac:dyDescent="0.2">
      <c r="A3054" s="84">
        <v>488100</v>
      </c>
      <c r="B3054" s="80" t="s">
        <v>738</v>
      </c>
      <c r="C3054" s="129">
        <v>80000</v>
      </c>
    </row>
    <row r="3055" spans="1:3" s="71" customFormat="1" ht="18.75" customHeight="1" x14ac:dyDescent="0.2">
      <c r="A3055" s="85">
        <v>510000</v>
      </c>
      <c r="B3055" s="82" t="s">
        <v>401</v>
      </c>
      <c r="C3055" s="130">
        <f t="shared" ref="C3055" si="536">C3056+C3058</f>
        <v>6000</v>
      </c>
    </row>
    <row r="3056" spans="1:3" s="71" customFormat="1" ht="18.75" customHeight="1" x14ac:dyDescent="0.2">
      <c r="A3056" s="85">
        <v>511000</v>
      </c>
      <c r="B3056" s="82" t="s">
        <v>402</v>
      </c>
      <c r="C3056" s="130">
        <f t="shared" ref="C3056" si="537">SUM(C3057:C3057)</f>
        <v>3000</v>
      </c>
    </row>
    <row r="3057" spans="1:3" s="71" customFormat="1" ht="18.75" customHeight="1" x14ac:dyDescent="0.2">
      <c r="A3057" s="84">
        <v>511300</v>
      </c>
      <c r="B3057" s="80" t="s">
        <v>405</v>
      </c>
      <c r="C3057" s="129">
        <v>3000</v>
      </c>
    </row>
    <row r="3058" spans="1:3" s="83" customFormat="1" ht="18.75" customHeight="1" x14ac:dyDescent="0.2">
      <c r="A3058" s="85">
        <v>516000</v>
      </c>
      <c r="B3058" s="82" t="s">
        <v>410</v>
      </c>
      <c r="C3058" s="130">
        <f t="shared" ref="C3058" si="538">C3059</f>
        <v>3000</v>
      </c>
    </row>
    <row r="3059" spans="1:3" s="71" customFormat="1" ht="18.75" customHeight="1" x14ac:dyDescent="0.2">
      <c r="A3059" s="84">
        <v>516100</v>
      </c>
      <c r="B3059" s="80" t="s">
        <v>410</v>
      </c>
      <c r="C3059" s="129">
        <v>3000</v>
      </c>
    </row>
    <row r="3060" spans="1:3" s="83" customFormat="1" ht="18.75" customHeight="1" x14ac:dyDescent="0.2">
      <c r="A3060" s="85">
        <v>630000</v>
      </c>
      <c r="B3060" s="82" t="s">
        <v>434</v>
      </c>
      <c r="C3060" s="130">
        <f t="shared" ref="C3060:C3061" si="539">C3061</f>
        <v>0</v>
      </c>
    </row>
    <row r="3061" spans="1:3" s="83" customFormat="1" ht="18.75" customHeight="1" x14ac:dyDescent="0.2">
      <c r="A3061" s="85">
        <v>631000</v>
      </c>
      <c r="B3061" s="82" t="s">
        <v>382</v>
      </c>
      <c r="C3061" s="130">
        <f t="shared" si="539"/>
        <v>0</v>
      </c>
    </row>
    <row r="3062" spans="1:3" s="71" customFormat="1" ht="18.75" customHeight="1" x14ac:dyDescent="0.2">
      <c r="A3062" s="43">
        <v>631900</v>
      </c>
      <c r="B3062" s="80" t="s">
        <v>554</v>
      </c>
      <c r="C3062" s="129">
        <v>0</v>
      </c>
    </row>
    <row r="3063" spans="1:3" s="71" customFormat="1" ht="18.75" customHeight="1" x14ac:dyDescent="0.2">
      <c r="A3063" s="111"/>
      <c r="B3063" s="126" t="s">
        <v>470</v>
      </c>
      <c r="C3063" s="131">
        <f>C3030+C3055+C3052+C3060</f>
        <v>1633800</v>
      </c>
    </row>
    <row r="3064" spans="1:3" s="71" customFormat="1" ht="18.75" customHeight="1" x14ac:dyDescent="0.2">
      <c r="A3064" s="94"/>
      <c r="B3064" s="73"/>
      <c r="C3064" s="123"/>
    </row>
    <row r="3065" spans="1:3" s="71" customFormat="1" ht="18.75" customHeight="1" x14ac:dyDescent="0.2">
      <c r="A3065" s="88"/>
      <c r="B3065" s="73"/>
      <c r="C3065" s="129"/>
    </row>
    <row r="3066" spans="1:3" s="71" customFormat="1" ht="18.75" customHeight="1" x14ac:dyDescent="0.2">
      <c r="A3066" s="84" t="s">
        <v>894</v>
      </c>
      <c r="B3066" s="82"/>
      <c r="C3066" s="129"/>
    </row>
    <row r="3067" spans="1:3" s="71" customFormat="1" ht="18.75" customHeight="1" x14ac:dyDescent="0.2">
      <c r="A3067" s="84" t="s">
        <v>485</v>
      </c>
      <c r="B3067" s="82"/>
      <c r="C3067" s="129"/>
    </row>
    <row r="3068" spans="1:3" s="71" customFormat="1" ht="18.75" customHeight="1" x14ac:dyDescent="0.2">
      <c r="A3068" s="84" t="s">
        <v>643</v>
      </c>
      <c r="B3068" s="82"/>
      <c r="C3068" s="129"/>
    </row>
    <row r="3069" spans="1:3" s="71" customFormat="1" ht="18.75" customHeight="1" x14ac:dyDescent="0.2">
      <c r="A3069" s="84" t="s">
        <v>767</v>
      </c>
      <c r="B3069" s="82"/>
      <c r="C3069" s="129"/>
    </row>
    <row r="3070" spans="1:3" s="71" customFormat="1" ht="18.75" customHeight="1" x14ac:dyDescent="0.2">
      <c r="A3070" s="84"/>
      <c r="B3070" s="75"/>
      <c r="C3070" s="123"/>
    </row>
    <row r="3071" spans="1:3" s="71" customFormat="1" ht="18.75" customHeight="1" x14ac:dyDescent="0.2">
      <c r="A3071" s="85">
        <v>410000</v>
      </c>
      <c r="B3071" s="77" t="s">
        <v>346</v>
      </c>
      <c r="C3071" s="130">
        <f t="shared" ref="C3071" si="540">C3072+C3077</f>
        <v>470300</v>
      </c>
    </row>
    <row r="3072" spans="1:3" s="71" customFormat="1" ht="18.75" customHeight="1" x14ac:dyDescent="0.2">
      <c r="A3072" s="85">
        <v>411000</v>
      </c>
      <c r="B3072" s="77" t="s">
        <v>445</v>
      </c>
      <c r="C3072" s="130">
        <f t="shared" ref="C3072" si="541">SUM(C3073:C3076)</f>
        <v>415300</v>
      </c>
    </row>
    <row r="3073" spans="1:3" s="71" customFormat="1" ht="18.75" customHeight="1" x14ac:dyDescent="0.2">
      <c r="A3073" s="84">
        <v>411100</v>
      </c>
      <c r="B3073" s="80" t="s">
        <v>347</v>
      </c>
      <c r="C3073" s="129">
        <v>390000</v>
      </c>
    </row>
    <row r="3074" spans="1:3" s="71" customFormat="1" ht="18.75" customHeight="1" x14ac:dyDescent="0.2">
      <c r="A3074" s="84">
        <v>411200</v>
      </c>
      <c r="B3074" s="80" t="s">
        <v>456</v>
      </c>
      <c r="C3074" s="129">
        <v>21000</v>
      </c>
    </row>
    <row r="3075" spans="1:3" s="71" customFormat="1" ht="18.75" customHeight="1" x14ac:dyDescent="0.2">
      <c r="A3075" s="84">
        <v>411300</v>
      </c>
      <c r="B3075" s="80" t="s">
        <v>348</v>
      </c>
      <c r="C3075" s="129">
        <v>2000</v>
      </c>
    </row>
    <row r="3076" spans="1:3" s="71" customFormat="1" ht="18.75" customHeight="1" x14ac:dyDescent="0.2">
      <c r="A3076" s="84">
        <v>411400</v>
      </c>
      <c r="B3076" s="80" t="s">
        <v>349</v>
      </c>
      <c r="C3076" s="129">
        <v>2300</v>
      </c>
    </row>
    <row r="3077" spans="1:3" s="71" customFormat="1" ht="18.75" customHeight="1" x14ac:dyDescent="0.2">
      <c r="A3077" s="85">
        <v>412000</v>
      </c>
      <c r="B3077" s="82" t="s">
        <v>449</v>
      </c>
      <c r="C3077" s="130">
        <f>SUM(C3078:C3088)</f>
        <v>55000</v>
      </c>
    </row>
    <row r="3078" spans="1:3" s="71" customFormat="1" ht="18.75" customHeight="1" x14ac:dyDescent="0.2">
      <c r="A3078" s="84">
        <v>412200</v>
      </c>
      <c r="B3078" s="80" t="s">
        <v>457</v>
      </c>
      <c r="C3078" s="129">
        <v>19000</v>
      </c>
    </row>
    <row r="3079" spans="1:3" s="71" customFormat="1" ht="18.75" customHeight="1" x14ac:dyDescent="0.2">
      <c r="A3079" s="84">
        <v>412300</v>
      </c>
      <c r="B3079" s="80" t="s">
        <v>351</v>
      </c>
      <c r="C3079" s="129">
        <v>3800</v>
      </c>
    </row>
    <row r="3080" spans="1:3" s="71" customFormat="1" ht="18.75" customHeight="1" x14ac:dyDescent="0.2">
      <c r="A3080" s="84">
        <v>412500</v>
      </c>
      <c r="B3080" s="80" t="s">
        <v>353</v>
      </c>
      <c r="C3080" s="129">
        <v>7000</v>
      </c>
    </row>
    <row r="3081" spans="1:3" s="71" customFormat="1" ht="18.75" customHeight="1" x14ac:dyDescent="0.2">
      <c r="A3081" s="84">
        <v>412600</v>
      </c>
      <c r="B3081" s="80" t="s">
        <v>458</v>
      </c>
      <c r="C3081" s="129">
        <v>6000</v>
      </c>
    </row>
    <row r="3082" spans="1:3" s="71" customFormat="1" ht="18.75" customHeight="1" x14ac:dyDescent="0.2">
      <c r="A3082" s="84">
        <v>412700</v>
      </c>
      <c r="B3082" s="80" t="s">
        <v>446</v>
      </c>
      <c r="C3082" s="129">
        <v>14000</v>
      </c>
    </row>
    <row r="3083" spans="1:3" s="71" customFormat="1" ht="18.75" customHeight="1" x14ac:dyDescent="0.2">
      <c r="A3083" s="84">
        <v>412900</v>
      </c>
      <c r="B3083" s="124" t="s">
        <v>768</v>
      </c>
      <c r="C3083" s="129">
        <v>1000</v>
      </c>
    </row>
    <row r="3084" spans="1:3" s="71" customFormat="1" ht="18.75" customHeight="1" x14ac:dyDescent="0.2">
      <c r="A3084" s="84">
        <v>412900</v>
      </c>
      <c r="B3084" s="124" t="s">
        <v>534</v>
      </c>
      <c r="C3084" s="129">
        <v>600</v>
      </c>
    </row>
    <row r="3085" spans="1:3" s="71" customFormat="1" ht="18.75" customHeight="1" x14ac:dyDescent="0.2">
      <c r="A3085" s="84">
        <v>412900</v>
      </c>
      <c r="B3085" s="124" t="s">
        <v>550</v>
      </c>
      <c r="C3085" s="129">
        <v>700</v>
      </c>
    </row>
    <row r="3086" spans="1:3" s="71" customFormat="1" ht="18.75" customHeight="1" x14ac:dyDescent="0.2">
      <c r="A3086" s="84">
        <v>412900</v>
      </c>
      <c r="B3086" s="124" t="s">
        <v>551</v>
      </c>
      <c r="C3086" s="129">
        <v>1100</v>
      </c>
    </row>
    <row r="3087" spans="1:3" s="71" customFormat="1" ht="18.75" customHeight="1" x14ac:dyDescent="0.2">
      <c r="A3087" s="84">
        <v>412900</v>
      </c>
      <c r="B3087" s="124" t="s">
        <v>552</v>
      </c>
      <c r="C3087" s="129">
        <v>900</v>
      </c>
    </row>
    <row r="3088" spans="1:3" s="71" customFormat="1" ht="18.75" customHeight="1" x14ac:dyDescent="0.2">
      <c r="A3088" s="84">
        <v>412900</v>
      </c>
      <c r="B3088" s="80" t="s">
        <v>536</v>
      </c>
      <c r="C3088" s="129">
        <v>900</v>
      </c>
    </row>
    <row r="3089" spans="1:3" s="71" customFormat="1" ht="18.75" customHeight="1" x14ac:dyDescent="0.2">
      <c r="A3089" s="85">
        <v>510000</v>
      </c>
      <c r="B3089" s="82" t="s">
        <v>401</v>
      </c>
      <c r="C3089" s="130">
        <f>C3090</f>
        <v>2000</v>
      </c>
    </row>
    <row r="3090" spans="1:3" s="71" customFormat="1" ht="18.75" customHeight="1" x14ac:dyDescent="0.2">
      <c r="A3090" s="85">
        <v>511000</v>
      </c>
      <c r="B3090" s="82" t="s">
        <v>402</v>
      </c>
      <c r="C3090" s="130">
        <f>SUM(C3091:C3091)</f>
        <v>2000</v>
      </c>
    </row>
    <row r="3091" spans="1:3" s="71" customFormat="1" ht="18.75" customHeight="1" x14ac:dyDescent="0.2">
      <c r="A3091" s="43">
        <v>511300</v>
      </c>
      <c r="B3091" s="80" t="s">
        <v>405</v>
      </c>
      <c r="C3091" s="129">
        <v>2000</v>
      </c>
    </row>
    <row r="3092" spans="1:3" s="142" customFormat="1" ht="18.75" customHeight="1" x14ac:dyDescent="0.2">
      <c r="A3092" s="85">
        <v>630000</v>
      </c>
      <c r="B3092" s="82" t="s">
        <v>434</v>
      </c>
      <c r="C3092" s="130">
        <f t="shared" ref="C3092:C3093" si="542">C3093</f>
        <v>0</v>
      </c>
    </row>
    <row r="3093" spans="1:3" s="83" customFormat="1" ht="18.75" customHeight="1" x14ac:dyDescent="0.2">
      <c r="A3093" s="85">
        <v>631000</v>
      </c>
      <c r="B3093" s="82" t="s">
        <v>382</v>
      </c>
      <c r="C3093" s="130">
        <f t="shared" si="542"/>
        <v>0</v>
      </c>
    </row>
    <row r="3094" spans="1:3" s="71" customFormat="1" ht="18.75" customHeight="1" x14ac:dyDescent="0.2">
      <c r="A3094" s="43">
        <v>631900</v>
      </c>
      <c r="B3094" s="80" t="s">
        <v>554</v>
      </c>
      <c r="C3094" s="129">
        <v>0</v>
      </c>
    </row>
    <row r="3095" spans="1:3" s="71" customFormat="1" ht="18.75" customHeight="1" x14ac:dyDescent="0.2">
      <c r="A3095" s="132"/>
      <c r="B3095" s="126" t="s">
        <v>470</v>
      </c>
      <c r="C3095" s="131">
        <f>C3071+C3089+C3092</f>
        <v>472300</v>
      </c>
    </row>
    <row r="3096" spans="1:3" s="71" customFormat="1" ht="18.75" customHeight="1" x14ac:dyDescent="0.2">
      <c r="A3096" s="146"/>
      <c r="B3096" s="82"/>
      <c r="C3096" s="129"/>
    </row>
    <row r="3097" spans="1:3" s="71" customFormat="1" ht="18.75" customHeight="1" x14ac:dyDescent="0.2">
      <c r="A3097" s="88"/>
      <c r="B3097" s="73"/>
      <c r="C3097" s="129"/>
    </row>
    <row r="3098" spans="1:3" s="71" customFormat="1" ht="18.75" customHeight="1" x14ac:dyDescent="0.2">
      <c r="A3098" s="84" t="s">
        <v>895</v>
      </c>
      <c r="B3098" s="82"/>
      <c r="C3098" s="129"/>
    </row>
    <row r="3099" spans="1:3" s="71" customFormat="1" ht="18.75" customHeight="1" x14ac:dyDescent="0.2">
      <c r="A3099" s="84" t="s">
        <v>485</v>
      </c>
      <c r="B3099" s="82"/>
      <c r="C3099" s="129"/>
    </row>
    <row r="3100" spans="1:3" s="71" customFormat="1" ht="18.75" customHeight="1" x14ac:dyDescent="0.2">
      <c r="A3100" s="84" t="s">
        <v>644</v>
      </c>
      <c r="B3100" s="82"/>
      <c r="C3100" s="129"/>
    </row>
    <row r="3101" spans="1:3" s="71" customFormat="1" ht="18.75" customHeight="1" x14ac:dyDescent="0.2">
      <c r="A3101" s="84" t="s">
        <v>767</v>
      </c>
      <c r="B3101" s="82"/>
      <c r="C3101" s="129"/>
    </row>
    <row r="3102" spans="1:3" s="71" customFormat="1" ht="18.75" customHeight="1" x14ac:dyDescent="0.2">
      <c r="A3102" s="84"/>
      <c r="B3102" s="75"/>
      <c r="C3102" s="123"/>
    </row>
    <row r="3103" spans="1:3" s="71" customFormat="1" ht="18.75" customHeight="1" x14ac:dyDescent="0.2">
      <c r="A3103" s="85">
        <v>410000</v>
      </c>
      <c r="B3103" s="77" t="s">
        <v>346</v>
      </c>
      <c r="C3103" s="130">
        <f t="shared" ref="C3103" si="543">C3104+C3109</f>
        <v>875500</v>
      </c>
    </row>
    <row r="3104" spans="1:3" s="71" customFormat="1" ht="18.75" customHeight="1" x14ac:dyDescent="0.2">
      <c r="A3104" s="85">
        <v>411000</v>
      </c>
      <c r="B3104" s="77" t="s">
        <v>445</v>
      </c>
      <c r="C3104" s="130">
        <f t="shared" ref="C3104" si="544">SUM(C3105:C3108)</f>
        <v>781200</v>
      </c>
    </row>
    <row r="3105" spans="1:3" s="71" customFormat="1" ht="18.75" customHeight="1" x14ac:dyDescent="0.2">
      <c r="A3105" s="84">
        <v>411100</v>
      </c>
      <c r="B3105" s="80" t="s">
        <v>347</v>
      </c>
      <c r="C3105" s="129">
        <v>750000</v>
      </c>
    </row>
    <row r="3106" spans="1:3" s="71" customFormat="1" ht="18.75" customHeight="1" x14ac:dyDescent="0.2">
      <c r="A3106" s="84">
        <v>411200</v>
      </c>
      <c r="B3106" s="80" t="s">
        <v>456</v>
      </c>
      <c r="C3106" s="129">
        <v>23800</v>
      </c>
    </row>
    <row r="3107" spans="1:3" s="71" customFormat="1" ht="18.75" customHeight="1" x14ac:dyDescent="0.2">
      <c r="A3107" s="84">
        <v>411300</v>
      </c>
      <c r="B3107" s="80" t="s">
        <v>348</v>
      </c>
      <c r="C3107" s="129">
        <v>3400</v>
      </c>
    </row>
    <row r="3108" spans="1:3" s="71" customFormat="1" ht="18.75" customHeight="1" x14ac:dyDescent="0.2">
      <c r="A3108" s="84">
        <v>411400</v>
      </c>
      <c r="B3108" s="80" t="s">
        <v>349</v>
      </c>
      <c r="C3108" s="129">
        <v>4000</v>
      </c>
    </row>
    <row r="3109" spans="1:3" s="71" customFormat="1" ht="18.75" customHeight="1" x14ac:dyDescent="0.2">
      <c r="A3109" s="85">
        <v>412000</v>
      </c>
      <c r="B3109" s="82" t="s">
        <v>449</v>
      </c>
      <c r="C3109" s="130">
        <f t="shared" ref="C3109" si="545">SUM(C3110:C3120)</f>
        <v>94300</v>
      </c>
    </row>
    <row r="3110" spans="1:3" s="71" customFormat="1" ht="18.75" customHeight="1" x14ac:dyDescent="0.2">
      <c r="A3110" s="84">
        <v>412200</v>
      </c>
      <c r="B3110" s="80" t="s">
        <v>457</v>
      </c>
      <c r="C3110" s="129">
        <v>40500</v>
      </c>
    </row>
    <row r="3111" spans="1:3" s="71" customFormat="1" ht="18.75" customHeight="1" x14ac:dyDescent="0.2">
      <c r="A3111" s="84">
        <v>412300</v>
      </c>
      <c r="B3111" s="80" t="s">
        <v>351</v>
      </c>
      <c r="C3111" s="129">
        <v>13500</v>
      </c>
    </row>
    <row r="3112" spans="1:3" s="71" customFormat="1" ht="18.75" customHeight="1" x14ac:dyDescent="0.2">
      <c r="A3112" s="84">
        <v>412500</v>
      </c>
      <c r="B3112" s="80" t="s">
        <v>353</v>
      </c>
      <c r="C3112" s="129">
        <v>20000</v>
      </c>
    </row>
    <row r="3113" spans="1:3" s="71" customFormat="1" ht="18.75" customHeight="1" x14ac:dyDescent="0.2">
      <c r="A3113" s="84">
        <v>412600</v>
      </c>
      <c r="B3113" s="80" t="s">
        <v>458</v>
      </c>
      <c r="C3113" s="129">
        <v>4400</v>
      </c>
    </row>
    <row r="3114" spans="1:3" s="71" customFormat="1" ht="18.75" customHeight="1" x14ac:dyDescent="0.2">
      <c r="A3114" s="84">
        <v>412700</v>
      </c>
      <c r="B3114" s="80" t="s">
        <v>446</v>
      </c>
      <c r="C3114" s="129">
        <v>2300</v>
      </c>
    </row>
    <row r="3115" spans="1:3" s="71" customFormat="1" ht="18.75" customHeight="1" x14ac:dyDescent="0.2">
      <c r="A3115" s="84">
        <v>412900</v>
      </c>
      <c r="B3115" s="124" t="s">
        <v>768</v>
      </c>
      <c r="C3115" s="129">
        <v>1500</v>
      </c>
    </row>
    <row r="3116" spans="1:3" s="71" customFormat="1" ht="18.75" customHeight="1" x14ac:dyDescent="0.2">
      <c r="A3116" s="84">
        <v>412900</v>
      </c>
      <c r="B3116" s="124" t="s">
        <v>534</v>
      </c>
      <c r="C3116" s="129">
        <v>4500</v>
      </c>
    </row>
    <row r="3117" spans="1:3" s="71" customFormat="1" ht="18.75" customHeight="1" x14ac:dyDescent="0.2">
      <c r="A3117" s="84">
        <v>412900</v>
      </c>
      <c r="B3117" s="124" t="s">
        <v>550</v>
      </c>
      <c r="C3117" s="129">
        <v>1800</v>
      </c>
    </row>
    <row r="3118" spans="1:3" s="71" customFormat="1" ht="18.75" customHeight="1" x14ac:dyDescent="0.2">
      <c r="A3118" s="84">
        <v>412900</v>
      </c>
      <c r="B3118" s="124" t="s">
        <v>551</v>
      </c>
      <c r="C3118" s="129">
        <v>400</v>
      </c>
    </row>
    <row r="3119" spans="1:3" s="71" customFormat="1" ht="18.75" customHeight="1" x14ac:dyDescent="0.2">
      <c r="A3119" s="84">
        <v>412900</v>
      </c>
      <c r="B3119" s="124" t="s">
        <v>552</v>
      </c>
      <c r="C3119" s="129">
        <v>1500</v>
      </c>
    </row>
    <row r="3120" spans="1:3" s="71" customFormat="1" ht="18.75" customHeight="1" x14ac:dyDescent="0.2">
      <c r="A3120" s="84">
        <v>412900</v>
      </c>
      <c r="B3120" s="80" t="s">
        <v>536</v>
      </c>
      <c r="C3120" s="129">
        <v>3900</v>
      </c>
    </row>
    <row r="3121" spans="1:3" s="83" customFormat="1" ht="18.75" customHeight="1" x14ac:dyDescent="0.2">
      <c r="A3121" s="85">
        <v>630000</v>
      </c>
      <c r="B3121" s="82" t="s">
        <v>434</v>
      </c>
      <c r="C3121" s="130">
        <f t="shared" ref="C3121" si="546">C3122+C3124</f>
        <v>3000</v>
      </c>
    </row>
    <row r="3122" spans="1:3" s="83" customFormat="1" ht="18.75" customHeight="1" x14ac:dyDescent="0.2">
      <c r="A3122" s="85">
        <v>631000</v>
      </c>
      <c r="B3122" s="82" t="s">
        <v>382</v>
      </c>
      <c r="C3122" s="130">
        <f t="shared" ref="C3122" si="547">C3123</f>
        <v>0</v>
      </c>
    </row>
    <row r="3123" spans="1:3" s="71" customFormat="1" ht="18.75" customHeight="1" x14ac:dyDescent="0.2">
      <c r="A3123" s="43">
        <v>631900</v>
      </c>
      <c r="B3123" s="80" t="s">
        <v>554</v>
      </c>
      <c r="C3123" s="129">
        <v>0</v>
      </c>
    </row>
    <row r="3124" spans="1:3" s="83" customFormat="1" ht="18.75" customHeight="1" x14ac:dyDescent="0.2">
      <c r="A3124" s="85">
        <v>638000</v>
      </c>
      <c r="B3124" s="82" t="s">
        <v>383</v>
      </c>
      <c r="C3124" s="130">
        <f t="shared" ref="C3124" si="548">C3125</f>
        <v>3000</v>
      </c>
    </row>
    <row r="3125" spans="1:3" s="71" customFormat="1" ht="18.75" customHeight="1" x14ac:dyDescent="0.2">
      <c r="A3125" s="84">
        <v>638100</v>
      </c>
      <c r="B3125" s="80" t="s">
        <v>438</v>
      </c>
      <c r="C3125" s="129">
        <v>3000</v>
      </c>
    </row>
    <row r="3126" spans="1:3" s="71" customFormat="1" ht="18.75" customHeight="1" x14ac:dyDescent="0.2">
      <c r="A3126" s="132"/>
      <c r="B3126" s="126" t="s">
        <v>470</v>
      </c>
      <c r="C3126" s="131">
        <f>C3103+C3121</f>
        <v>878500</v>
      </c>
    </row>
    <row r="3127" spans="1:3" s="71" customFormat="1" ht="18.75" customHeight="1" x14ac:dyDescent="0.2">
      <c r="A3127" s="133"/>
      <c r="B3127" s="73"/>
      <c r="C3127" s="123"/>
    </row>
    <row r="3128" spans="1:3" s="71" customFormat="1" ht="18.75" customHeight="1" x14ac:dyDescent="0.2">
      <c r="A3128" s="88"/>
      <c r="B3128" s="73"/>
      <c r="C3128" s="123"/>
    </row>
    <row r="3129" spans="1:3" s="71" customFormat="1" ht="18.75" customHeight="1" x14ac:dyDescent="0.2">
      <c r="A3129" s="84" t="s">
        <v>896</v>
      </c>
      <c r="B3129" s="82"/>
      <c r="C3129" s="129"/>
    </row>
    <row r="3130" spans="1:3" s="71" customFormat="1" ht="18.75" customHeight="1" x14ac:dyDescent="0.2">
      <c r="A3130" s="84" t="s">
        <v>485</v>
      </c>
      <c r="B3130" s="82"/>
      <c r="C3130" s="129"/>
    </row>
    <row r="3131" spans="1:3" s="71" customFormat="1" ht="18.75" customHeight="1" x14ac:dyDescent="0.2">
      <c r="A3131" s="84" t="s">
        <v>645</v>
      </c>
      <c r="B3131" s="82"/>
      <c r="C3131" s="129"/>
    </row>
    <row r="3132" spans="1:3" s="71" customFormat="1" ht="18.75" customHeight="1" x14ac:dyDescent="0.2">
      <c r="A3132" s="84" t="s">
        <v>767</v>
      </c>
      <c r="B3132" s="82"/>
      <c r="C3132" s="129"/>
    </row>
    <row r="3133" spans="1:3" s="71" customFormat="1" ht="18.75" customHeight="1" x14ac:dyDescent="0.2">
      <c r="A3133" s="84"/>
      <c r="B3133" s="75"/>
      <c r="C3133" s="123"/>
    </row>
    <row r="3134" spans="1:3" s="71" customFormat="1" ht="18.75" customHeight="1" x14ac:dyDescent="0.2">
      <c r="A3134" s="85">
        <v>410000</v>
      </c>
      <c r="B3134" s="77" t="s">
        <v>346</v>
      </c>
      <c r="C3134" s="130">
        <f t="shared" ref="C3134" si="549">C3135+C3140</f>
        <v>2217400</v>
      </c>
    </row>
    <row r="3135" spans="1:3" s="71" customFormat="1" ht="18.75" customHeight="1" x14ac:dyDescent="0.2">
      <c r="A3135" s="85">
        <v>411000</v>
      </c>
      <c r="B3135" s="77" t="s">
        <v>445</v>
      </c>
      <c r="C3135" s="130">
        <f t="shared" ref="C3135" si="550">SUM(C3136:C3139)</f>
        <v>1904200</v>
      </c>
    </row>
    <row r="3136" spans="1:3" s="71" customFormat="1" ht="18.75" customHeight="1" x14ac:dyDescent="0.2">
      <c r="A3136" s="84">
        <v>411100</v>
      </c>
      <c r="B3136" s="80" t="s">
        <v>347</v>
      </c>
      <c r="C3136" s="129">
        <v>1797000</v>
      </c>
    </row>
    <row r="3137" spans="1:3" s="71" customFormat="1" ht="18.75" customHeight="1" x14ac:dyDescent="0.2">
      <c r="A3137" s="84">
        <v>411200</v>
      </c>
      <c r="B3137" s="80" t="s">
        <v>456</v>
      </c>
      <c r="C3137" s="129">
        <v>72200</v>
      </c>
    </row>
    <row r="3138" spans="1:3" s="71" customFormat="1" ht="18.75" customHeight="1" x14ac:dyDescent="0.2">
      <c r="A3138" s="84">
        <v>411300</v>
      </c>
      <c r="B3138" s="80" t="s">
        <v>348</v>
      </c>
      <c r="C3138" s="129">
        <v>35000</v>
      </c>
    </row>
    <row r="3139" spans="1:3" s="71" customFormat="1" ht="18.75" customHeight="1" x14ac:dyDescent="0.2">
      <c r="A3139" s="84">
        <v>411400</v>
      </c>
      <c r="B3139" s="80" t="s">
        <v>349</v>
      </c>
      <c r="C3139" s="129">
        <v>0</v>
      </c>
    </row>
    <row r="3140" spans="1:3" s="71" customFormat="1" ht="18.75" customHeight="1" x14ac:dyDescent="0.2">
      <c r="A3140" s="85">
        <v>412000</v>
      </c>
      <c r="B3140" s="82" t="s">
        <v>449</v>
      </c>
      <c r="C3140" s="130">
        <f>SUM(C3141:C3149)</f>
        <v>313200</v>
      </c>
    </row>
    <row r="3141" spans="1:3" s="71" customFormat="1" ht="18.75" customHeight="1" x14ac:dyDescent="0.2">
      <c r="A3141" s="84">
        <v>412200</v>
      </c>
      <c r="B3141" s="80" t="s">
        <v>457</v>
      </c>
      <c r="C3141" s="129">
        <v>239000</v>
      </c>
    </row>
    <row r="3142" spans="1:3" s="71" customFormat="1" ht="18.75" customHeight="1" x14ac:dyDescent="0.2">
      <c r="A3142" s="84">
        <v>412300</v>
      </c>
      <c r="B3142" s="80" t="s">
        <v>351</v>
      </c>
      <c r="C3142" s="129">
        <v>34700</v>
      </c>
    </row>
    <row r="3143" spans="1:3" s="71" customFormat="1" ht="18.75" customHeight="1" x14ac:dyDescent="0.2">
      <c r="A3143" s="84">
        <v>412500</v>
      </c>
      <c r="B3143" s="80" t="s">
        <v>353</v>
      </c>
      <c r="C3143" s="129">
        <v>5500</v>
      </c>
    </row>
    <row r="3144" spans="1:3" s="71" customFormat="1" ht="18.75" customHeight="1" x14ac:dyDescent="0.2">
      <c r="A3144" s="84">
        <v>412600</v>
      </c>
      <c r="B3144" s="80" t="s">
        <v>458</v>
      </c>
      <c r="C3144" s="129">
        <v>3500</v>
      </c>
    </row>
    <row r="3145" spans="1:3" s="71" customFormat="1" ht="18.75" customHeight="1" x14ac:dyDescent="0.2">
      <c r="A3145" s="84">
        <v>412700</v>
      </c>
      <c r="B3145" s="80" t="s">
        <v>446</v>
      </c>
      <c r="C3145" s="129">
        <v>3500</v>
      </c>
    </row>
    <row r="3146" spans="1:3" s="71" customFormat="1" ht="18.75" customHeight="1" x14ac:dyDescent="0.2">
      <c r="A3146" s="84">
        <v>412900</v>
      </c>
      <c r="B3146" s="124" t="s">
        <v>768</v>
      </c>
      <c r="C3146" s="129">
        <v>1500</v>
      </c>
    </row>
    <row r="3147" spans="1:3" s="71" customFormat="1" ht="18.75" customHeight="1" x14ac:dyDescent="0.2">
      <c r="A3147" s="84">
        <v>412900</v>
      </c>
      <c r="B3147" s="124" t="s">
        <v>534</v>
      </c>
      <c r="C3147" s="129">
        <v>21500</v>
      </c>
    </row>
    <row r="3148" spans="1:3" s="71" customFormat="1" ht="18.75" customHeight="1" x14ac:dyDescent="0.2">
      <c r="A3148" s="84">
        <v>412900</v>
      </c>
      <c r="B3148" s="124" t="s">
        <v>552</v>
      </c>
      <c r="C3148" s="129">
        <v>3000</v>
      </c>
    </row>
    <row r="3149" spans="1:3" s="71" customFormat="1" ht="18.75" customHeight="1" x14ac:dyDescent="0.2">
      <c r="A3149" s="84">
        <v>412900</v>
      </c>
      <c r="B3149" s="80" t="s">
        <v>536</v>
      </c>
      <c r="C3149" s="129">
        <v>1000</v>
      </c>
    </row>
    <row r="3150" spans="1:3" s="71" customFormat="1" ht="18.75" customHeight="1" x14ac:dyDescent="0.2">
      <c r="A3150" s="85">
        <v>510000</v>
      </c>
      <c r="B3150" s="82" t="s">
        <v>401</v>
      </c>
      <c r="C3150" s="130">
        <f t="shared" ref="C3150" si="551">C3151</f>
        <v>10000</v>
      </c>
    </row>
    <row r="3151" spans="1:3" s="71" customFormat="1" ht="18.75" customHeight="1" x14ac:dyDescent="0.2">
      <c r="A3151" s="85">
        <v>511000</v>
      </c>
      <c r="B3151" s="82" t="s">
        <v>402</v>
      </c>
      <c r="C3151" s="130">
        <f t="shared" ref="C3151" si="552">SUM(C3152:C3152)</f>
        <v>10000</v>
      </c>
    </row>
    <row r="3152" spans="1:3" s="71" customFormat="1" ht="18.75" customHeight="1" x14ac:dyDescent="0.2">
      <c r="A3152" s="84">
        <v>511300</v>
      </c>
      <c r="B3152" s="80" t="s">
        <v>405</v>
      </c>
      <c r="C3152" s="129">
        <v>10000</v>
      </c>
    </row>
    <row r="3153" spans="1:3" s="83" customFormat="1" ht="18.75" customHeight="1" x14ac:dyDescent="0.2">
      <c r="A3153" s="85">
        <v>630000</v>
      </c>
      <c r="B3153" s="82" t="s">
        <v>434</v>
      </c>
      <c r="C3153" s="130">
        <f t="shared" ref="C3153" si="553">C3154+C3156</f>
        <v>10000</v>
      </c>
    </row>
    <row r="3154" spans="1:3" s="83" customFormat="1" ht="18.75" customHeight="1" x14ac:dyDescent="0.2">
      <c r="A3154" s="85">
        <v>631000</v>
      </c>
      <c r="B3154" s="82" t="s">
        <v>382</v>
      </c>
      <c r="C3154" s="130">
        <f t="shared" ref="C3154" si="554">C3155</f>
        <v>0</v>
      </c>
    </row>
    <row r="3155" spans="1:3" s="71" customFormat="1" ht="18.75" customHeight="1" x14ac:dyDescent="0.2">
      <c r="A3155" s="43">
        <v>631900</v>
      </c>
      <c r="B3155" s="80" t="s">
        <v>554</v>
      </c>
      <c r="C3155" s="129">
        <v>0</v>
      </c>
    </row>
    <row r="3156" spans="1:3" s="83" customFormat="1" ht="18.75" customHeight="1" x14ac:dyDescent="0.2">
      <c r="A3156" s="85">
        <v>638000</v>
      </c>
      <c r="B3156" s="82" t="s">
        <v>383</v>
      </c>
      <c r="C3156" s="130">
        <f t="shared" ref="C3156" si="555">C3157</f>
        <v>10000</v>
      </c>
    </row>
    <row r="3157" spans="1:3" s="71" customFormat="1" ht="18.75" customHeight="1" x14ac:dyDescent="0.2">
      <c r="A3157" s="84">
        <v>638100</v>
      </c>
      <c r="B3157" s="80" t="s">
        <v>438</v>
      </c>
      <c r="C3157" s="129">
        <v>10000</v>
      </c>
    </row>
    <row r="3158" spans="1:3" s="71" customFormat="1" ht="18.75" customHeight="1" x14ac:dyDescent="0.2">
      <c r="A3158" s="132"/>
      <c r="B3158" s="126" t="s">
        <v>470</v>
      </c>
      <c r="C3158" s="131">
        <f>C3134+C3150+C3153</f>
        <v>2237400</v>
      </c>
    </row>
    <row r="3159" spans="1:3" s="71" customFormat="1" ht="18.75" customHeight="1" x14ac:dyDescent="0.2">
      <c r="A3159" s="88"/>
      <c r="B3159" s="80"/>
      <c r="C3159" s="129"/>
    </row>
    <row r="3160" spans="1:3" s="71" customFormat="1" ht="18.75" customHeight="1" x14ac:dyDescent="0.2">
      <c r="A3160" s="88"/>
      <c r="B3160" s="73"/>
      <c r="C3160" s="123"/>
    </row>
    <row r="3161" spans="1:3" s="71" customFormat="1" ht="18.75" customHeight="1" x14ac:dyDescent="0.2">
      <c r="A3161" s="84" t="s">
        <v>897</v>
      </c>
      <c r="B3161" s="82"/>
      <c r="C3161" s="129"/>
    </row>
    <row r="3162" spans="1:3" s="71" customFormat="1" ht="18.75" customHeight="1" x14ac:dyDescent="0.2">
      <c r="A3162" s="84" t="s">
        <v>485</v>
      </c>
      <c r="B3162" s="82"/>
      <c r="C3162" s="129"/>
    </row>
    <row r="3163" spans="1:3" s="71" customFormat="1" ht="18.75" customHeight="1" x14ac:dyDescent="0.2">
      <c r="A3163" s="84" t="s">
        <v>646</v>
      </c>
      <c r="B3163" s="82"/>
      <c r="C3163" s="129"/>
    </row>
    <row r="3164" spans="1:3" s="71" customFormat="1" ht="18.75" customHeight="1" x14ac:dyDescent="0.2">
      <c r="A3164" s="84" t="s">
        <v>767</v>
      </c>
      <c r="B3164" s="82"/>
      <c r="C3164" s="129"/>
    </row>
    <row r="3165" spans="1:3" s="71" customFormat="1" ht="18.75" customHeight="1" x14ac:dyDescent="0.2">
      <c r="A3165" s="84"/>
      <c r="B3165" s="75"/>
      <c r="C3165" s="123"/>
    </row>
    <row r="3166" spans="1:3" s="71" customFormat="1" ht="18.75" customHeight="1" x14ac:dyDescent="0.2">
      <c r="A3166" s="85">
        <v>410000</v>
      </c>
      <c r="B3166" s="77" t="s">
        <v>346</v>
      </c>
      <c r="C3166" s="130">
        <f>C3167+C3172+C3183</f>
        <v>816800</v>
      </c>
    </row>
    <row r="3167" spans="1:3" s="71" customFormat="1" ht="18.75" customHeight="1" x14ac:dyDescent="0.2">
      <c r="A3167" s="85">
        <v>411000</v>
      </c>
      <c r="B3167" s="77" t="s">
        <v>445</v>
      </c>
      <c r="C3167" s="130">
        <f t="shared" ref="C3167" si="556">SUM(C3168:C3171)</f>
        <v>574900</v>
      </c>
    </row>
    <row r="3168" spans="1:3" s="71" customFormat="1" ht="18.75" customHeight="1" x14ac:dyDescent="0.2">
      <c r="A3168" s="84">
        <v>411100</v>
      </c>
      <c r="B3168" s="80" t="s">
        <v>347</v>
      </c>
      <c r="C3168" s="129">
        <v>551000</v>
      </c>
    </row>
    <row r="3169" spans="1:3" s="71" customFormat="1" ht="18.75" customHeight="1" x14ac:dyDescent="0.2">
      <c r="A3169" s="84">
        <v>411200</v>
      </c>
      <c r="B3169" s="80" t="s">
        <v>456</v>
      </c>
      <c r="C3169" s="129">
        <v>14000</v>
      </c>
    </row>
    <row r="3170" spans="1:3" s="71" customFormat="1" ht="18.75" customHeight="1" x14ac:dyDescent="0.2">
      <c r="A3170" s="84">
        <v>411300</v>
      </c>
      <c r="B3170" s="80" t="s">
        <v>348</v>
      </c>
      <c r="C3170" s="129">
        <v>5900</v>
      </c>
    </row>
    <row r="3171" spans="1:3" s="71" customFormat="1" ht="18.75" customHeight="1" x14ac:dyDescent="0.2">
      <c r="A3171" s="84">
        <v>411400</v>
      </c>
      <c r="B3171" s="80" t="s">
        <v>349</v>
      </c>
      <c r="C3171" s="129">
        <v>4000</v>
      </c>
    </row>
    <row r="3172" spans="1:3" s="71" customFormat="1" ht="18.75" customHeight="1" x14ac:dyDescent="0.2">
      <c r="A3172" s="85">
        <v>412000</v>
      </c>
      <c r="B3172" s="82" t="s">
        <v>449</v>
      </c>
      <c r="C3172" s="130">
        <f>SUM(C3173:C3182)</f>
        <v>240400</v>
      </c>
    </row>
    <row r="3173" spans="1:3" s="71" customFormat="1" ht="18.75" customHeight="1" x14ac:dyDescent="0.2">
      <c r="A3173" s="84">
        <v>412100</v>
      </c>
      <c r="B3173" s="80" t="s">
        <v>350</v>
      </c>
      <c r="C3173" s="129">
        <v>110600</v>
      </c>
    </row>
    <row r="3174" spans="1:3" s="71" customFormat="1" ht="18.75" customHeight="1" x14ac:dyDescent="0.2">
      <c r="A3174" s="84">
        <v>412200</v>
      </c>
      <c r="B3174" s="80" t="s">
        <v>457</v>
      </c>
      <c r="C3174" s="129">
        <v>107000</v>
      </c>
    </row>
    <row r="3175" spans="1:3" s="71" customFormat="1" ht="18.75" customHeight="1" x14ac:dyDescent="0.2">
      <c r="A3175" s="84">
        <v>412300</v>
      </c>
      <c r="B3175" s="80" t="s">
        <v>351</v>
      </c>
      <c r="C3175" s="129">
        <v>8000</v>
      </c>
    </row>
    <row r="3176" spans="1:3" s="71" customFormat="1" ht="18.75" customHeight="1" x14ac:dyDescent="0.2">
      <c r="A3176" s="84">
        <v>412500</v>
      </c>
      <c r="B3176" s="80" t="s">
        <v>353</v>
      </c>
      <c r="C3176" s="129">
        <v>5500</v>
      </c>
    </row>
    <row r="3177" spans="1:3" s="71" customFormat="1" ht="18.75" customHeight="1" x14ac:dyDescent="0.2">
      <c r="A3177" s="84">
        <v>412600</v>
      </c>
      <c r="B3177" s="80" t="s">
        <v>458</v>
      </c>
      <c r="C3177" s="129">
        <v>3200</v>
      </c>
    </row>
    <row r="3178" spans="1:3" s="71" customFormat="1" ht="18.75" customHeight="1" x14ac:dyDescent="0.2">
      <c r="A3178" s="84">
        <v>412700</v>
      </c>
      <c r="B3178" s="80" t="s">
        <v>446</v>
      </c>
      <c r="C3178" s="129">
        <v>3500</v>
      </c>
    </row>
    <row r="3179" spans="1:3" s="71" customFormat="1" ht="18.75" customHeight="1" x14ac:dyDescent="0.2">
      <c r="A3179" s="84">
        <v>412900</v>
      </c>
      <c r="B3179" s="124" t="s">
        <v>768</v>
      </c>
      <c r="C3179" s="129">
        <v>400</v>
      </c>
    </row>
    <row r="3180" spans="1:3" s="71" customFormat="1" ht="18.75" customHeight="1" x14ac:dyDescent="0.2">
      <c r="A3180" s="84">
        <v>412900</v>
      </c>
      <c r="B3180" s="124" t="s">
        <v>551</v>
      </c>
      <c r="C3180" s="129">
        <v>1100</v>
      </c>
    </row>
    <row r="3181" spans="1:3" s="71" customFormat="1" ht="18.75" customHeight="1" x14ac:dyDescent="0.2">
      <c r="A3181" s="84">
        <v>412900</v>
      </c>
      <c r="B3181" s="124" t="s">
        <v>552</v>
      </c>
      <c r="C3181" s="129">
        <v>1000</v>
      </c>
    </row>
    <row r="3182" spans="1:3" s="71" customFormat="1" ht="18.75" customHeight="1" x14ac:dyDescent="0.2">
      <c r="A3182" s="84">
        <v>412900</v>
      </c>
      <c r="B3182" s="80" t="s">
        <v>536</v>
      </c>
      <c r="C3182" s="129">
        <v>100</v>
      </c>
    </row>
    <row r="3183" spans="1:3" s="83" customFormat="1" ht="18.75" customHeight="1" x14ac:dyDescent="0.2">
      <c r="A3183" s="85">
        <v>413000</v>
      </c>
      <c r="B3183" s="82" t="s">
        <v>450</v>
      </c>
      <c r="C3183" s="130">
        <f t="shared" ref="C3183" si="557">C3184</f>
        <v>1500</v>
      </c>
    </row>
    <row r="3184" spans="1:3" s="71" customFormat="1" ht="18.75" customHeight="1" x14ac:dyDescent="0.2">
      <c r="A3184" s="84">
        <v>413900</v>
      </c>
      <c r="B3184" s="80" t="s">
        <v>358</v>
      </c>
      <c r="C3184" s="129">
        <v>1500</v>
      </c>
    </row>
    <row r="3185" spans="1:3" s="71" customFormat="1" ht="18.75" customHeight="1" x14ac:dyDescent="0.2">
      <c r="A3185" s="85">
        <v>510000</v>
      </c>
      <c r="B3185" s="82" t="s">
        <v>401</v>
      </c>
      <c r="C3185" s="130">
        <f t="shared" ref="C3185" si="558">C3186+C3188</f>
        <v>9000</v>
      </c>
    </row>
    <row r="3186" spans="1:3" s="71" customFormat="1" ht="18.75" customHeight="1" x14ac:dyDescent="0.2">
      <c r="A3186" s="85">
        <v>511000</v>
      </c>
      <c r="B3186" s="82" t="s">
        <v>402</v>
      </c>
      <c r="C3186" s="130">
        <f t="shared" ref="C3186" si="559">SUM(C3187:C3187)</f>
        <v>9000</v>
      </c>
    </row>
    <row r="3187" spans="1:3" s="71" customFormat="1" ht="18.75" customHeight="1" x14ac:dyDescent="0.2">
      <c r="A3187" s="84">
        <v>511300</v>
      </c>
      <c r="B3187" s="80" t="s">
        <v>405</v>
      </c>
      <c r="C3187" s="129">
        <v>9000</v>
      </c>
    </row>
    <row r="3188" spans="1:3" s="83" customFormat="1" ht="18.75" customHeight="1" x14ac:dyDescent="0.2">
      <c r="A3188" s="85">
        <v>516000</v>
      </c>
      <c r="B3188" s="82" t="s">
        <v>410</v>
      </c>
      <c r="C3188" s="130">
        <f t="shared" ref="C3188" si="560">C3189</f>
        <v>0</v>
      </c>
    </row>
    <row r="3189" spans="1:3" s="71" customFormat="1" ht="18.75" customHeight="1" x14ac:dyDescent="0.2">
      <c r="A3189" s="84">
        <v>516100</v>
      </c>
      <c r="B3189" s="80" t="s">
        <v>410</v>
      </c>
      <c r="C3189" s="129">
        <v>0</v>
      </c>
    </row>
    <row r="3190" spans="1:3" s="83" customFormat="1" ht="18.75" customHeight="1" x14ac:dyDescent="0.2">
      <c r="A3190" s="85">
        <v>630000</v>
      </c>
      <c r="B3190" s="82" t="s">
        <v>434</v>
      </c>
      <c r="C3190" s="130">
        <f t="shared" ref="C3190" si="561">C3191+C3193</f>
        <v>8000</v>
      </c>
    </row>
    <row r="3191" spans="1:3" s="83" customFormat="1" ht="18.75" customHeight="1" x14ac:dyDescent="0.2">
      <c r="A3191" s="85">
        <v>631000</v>
      </c>
      <c r="B3191" s="82" t="s">
        <v>382</v>
      </c>
      <c r="C3191" s="130">
        <f t="shared" ref="C3191" si="562">C3192</f>
        <v>0</v>
      </c>
    </row>
    <row r="3192" spans="1:3" s="71" customFormat="1" ht="18.75" customHeight="1" x14ac:dyDescent="0.2">
      <c r="A3192" s="43">
        <v>631900</v>
      </c>
      <c r="B3192" s="80" t="s">
        <v>554</v>
      </c>
      <c r="C3192" s="129">
        <v>0</v>
      </c>
    </row>
    <row r="3193" spans="1:3" s="83" customFormat="1" ht="18.75" customHeight="1" x14ac:dyDescent="0.2">
      <c r="A3193" s="85">
        <v>638000</v>
      </c>
      <c r="B3193" s="82" t="s">
        <v>383</v>
      </c>
      <c r="C3193" s="130">
        <f t="shared" ref="C3193" si="563">C3194</f>
        <v>8000</v>
      </c>
    </row>
    <row r="3194" spans="1:3" s="71" customFormat="1" ht="18.75" customHeight="1" x14ac:dyDescent="0.2">
      <c r="A3194" s="84">
        <v>638100</v>
      </c>
      <c r="B3194" s="80" t="s">
        <v>438</v>
      </c>
      <c r="C3194" s="129">
        <v>8000</v>
      </c>
    </row>
    <row r="3195" spans="1:3" s="71" customFormat="1" ht="18.75" customHeight="1" x14ac:dyDescent="0.2">
      <c r="A3195" s="132"/>
      <c r="B3195" s="126" t="s">
        <v>470</v>
      </c>
      <c r="C3195" s="131">
        <f>C3166+C3185+C3190</f>
        <v>833800</v>
      </c>
    </row>
    <row r="3196" spans="1:3" s="71" customFormat="1" ht="18.75" customHeight="1" x14ac:dyDescent="0.2">
      <c r="A3196" s="88"/>
      <c r="B3196" s="80"/>
      <c r="C3196" s="129"/>
    </row>
    <row r="3197" spans="1:3" s="71" customFormat="1" ht="18.75" customHeight="1" x14ac:dyDescent="0.2">
      <c r="A3197" s="88"/>
      <c r="B3197" s="73"/>
      <c r="C3197" s="123"/>
    </row>
    <row r="3198" spans="1:3" s="71" customFormat="1" ht="18.75" customHeight="1" x14ac:dyDescent="0.2">
      <c r="A3198" s="84" t="s">
        <v>898</v>
      </c>
      <c r="B3198" s="82"/>
      <c r="C3198" s="129"/>
    </row>
    <row r="3199" spans="1:3" s="71" customFormat="1" ht="18.75" customHeight="1" x14ac:dyDescent="0.2">
      <c r="A3199" s="84" t="s">
        <v>485</v>
      </c>
      <c r="B3199" s="82"/>
      <c r="C3199" s="129"/>
    </row>
    <row r="3200" spans="1:3" s="71" customFormat="1" ht="18.75" customHeight="1" x14ac:dyDescent="0.2">
      <c r="A3200" s="84" t="s">
        <v>647</v>
      </c>
      <c r="B3200" s="82"/>
      <c r="C3200" s="129"/>
    </row>
    <row r="3201" spans="1:3" s="71" customFormat="1" ht="18.75" customHeight="1" x14ac:dyDescent="0.2">
      <c r="A3201" s="84" t="s">
        <v>767</v>
      </c>
      <c r="B3201" s="82"/>
      <c r="C3201" s="129"/>
    </row>
    <row r="3202" spans="1:3" s="71" customFormat="1" ht="18.75" customHeight="1" x14ac:dyDescent="0.2">
      <c r="A3202" s="84"/>
      <c r="B3202" s="75"/>
      <c r="C3202" s="123"/>
    </row>
    <row r="3203" spans="1:3" s="71" customFormat="1" ht="18.75" customHeight="1" x14ac:dyDescent="0.2">
      <c r="A3203" s="85">
        <v>410000</v>
      </c>
      <c r="B3203" s="77" t="s">
        <v>346</v>
      </c>
      <c r="C3203" s="130">
        <f t="shared" ref="C3203" si="564">C3204+C3209</f>
        <v>718300</v>
      </c>
    </row>
    <row r="3204" spans="1:3" s="71" customFormat="1" ht="18.75" customHeight="1" x14ac:dyDescent="0.2">
      <c r="A3204" s="85">
        <v>411000</v>
      </c>
      <c r="B3204" s="77" t="s">
        <v>445</v>
      </c>
      <c r="C3204" s="130">
        <f t="shared" ref="C3204" si="565">SUM(C3205:C3208)</f>
        <v>585000</v>
      </c>
    </row>
    <row r="3205" spans="1:3" s="71" customFormat="1" ht="18.75" customHeight="1" x14ac:dyDescent="0.2">
      <c r="A3205" s="84">
        <v>411100</v>
      </c>
      <c r="B3205" s="80" t="s">
        <v>347</v>
      </c>
      <c r="C3205" s="129">
        <v>550000</v>
      </c>
    </row>
    <row r="3206" spans="1:3" s="71" customFormat="1" ht="18.75" customHeight="1" x14ac:dyDescent="0.2">
      <c r="A3206" s="84">
        <v>411200</v>
      </c>
      <c r="B3206" s="80" t="s">
        <v>456</v>
      </c>
      <c r="C3206" s="129">
        <v>23400</v>
      </c>
    </row>
    <row r="3207" spans="1:3" s="71" customFormat="1" ht="18.75" customHeight="1" x14ac:dyDescent="0.2">
      <c r="A3207" s="84">
        <v>411300</v>
      </c>
      <c r="B3207" s="80" t="s">
        <v>348</v>
      </c>
      <c r="C3207" s="129">
        <v>600</v>
      </c>
    </row>
    <row r="3208" spans="1:3" s="71" customFormat="1" ht="18.75" customHeight="1" x14ac:dyDescent="0.2">
      <c r="A3208" s="84">
        <v>411400</v>
      </c>
      <c r="B3208" s="80" t="s">
        <v>349</v>
      </c>
      <c r="C3208" s="129">
        <v>11000</v>
      </c>
    </row>
    <row r="3209" spans="1:3" s="71" customFormat="1" ht="18.75" customHeight="1" x14ac:dyDescent="0.2">
      <c r="A3209" s="85">
        <v>412000</v>
      </c>
      <c r="B3209" s="82" t="s">
        <v>449</v>
      </c>
      <c r="C3209" s="130">
        <f>SUM(C3210:C3217)</f>
        <v>133300</v>
      </c>
    </row>
    <row r="3210" spans="1:3" s="71" customFormat="1" ht="18.75" customHeight="1" x14ac:dyDescent="0.2">
      <c r="A3210" s="84">
        <v>412200</v>
      </c>
      <c r="B3210" s="80" t="s">
        <v>457</v>
      </c>
      <c r="C3210" s="129">
        <v>95000</v>
      </c>
    </row>
    <row r="3211" spans="1:3" s="71" customFormat="1" ht="18.75" customHeight="1" x14ac:dyDescent="0.2">
      <c r="A3211" s="84">
        <v>412300</v>
      </c>
      <c r="B3211" s="80" t="s">
        <v>351</v>
      </c>
      <c r="C3211" s="129">
        <v>23000</v>
      </c>
    </row>
    <row r="3212" spans="1:3" s="71" customFormat="1" ht="18.75" customHeight="1" x14ac:dyDescent="0.2">
      <c r="A3212" s="84">
        <v>412500</v>
      </c>
      <c r="B3212" s="80" t="s">
        <v>353</v>
      </c>
      <c r="C3212" s="129">
        <v>3200</v>
      </c>
    </row>
    <row r="3213" spans="1:3" s="71" customFormat="1" ht="18.75" customHeight="1" x14ac:dyDescent="0.2">
      <c r="A3213" s="84">
        <v>412600</v>
      </c>
      <c r="B3213" s="80" t="s">
        <v>458</v>
      </c>
      <c r="C3213" s="129">
        <v>4600</v>
      </c>
    </row>
    <row r="3214" spans="1:3" s="71" customFormat="1" ht="18.75" customHeight="1" x14ac:dyDescent="0.2">
      <c r="A3214" s="84">
        <v>412700</v>
      </c>
      <c r="B3214" s="80" t="s">
        <v>446</v>
      </c>
      <c r="C3214" s="129">
        <v>5000</v>
      </c>
    </row>
    <row r="3215" spans="1:3" s="71" customFormat="1" ht="18.75" customHeight="1" x14ac:dyDescent="0.2">
      <c r="A3215" s="84">
        <v>412900</v>
      </c>
      <c r="B3215" s="80" t="s">
        <v>768</v>
      </c>
      <c r="C3215" s="129">
        <v>999.99999999999977</v>
      </c>
    </row>
    <row r="3216" spans="1:3" s="71" customFormat="1" ht="18.75" customHeight="1" x14ac:dyDescent="0.2">
      <c r="A3216" s="84">
        <v>412900</v>
      </c>
      <c r="B3216" s="124" t="s">
        <v>551</v>
      </c>
      <c r="C3216" s="129">
        <v>300</v>
      </c>
    </row>
    <row r="3217" spans="1:3" s="71" customFormat="1" ht="18.75" customHeight="1" x14ac:dyDescent="0.2">
      <c r="A3217" s="84">
        <v>412900</v>
      </c>
      <c r="B3217" s="124" t="s">
        <v>552</v>
      </c>
      <c r="C3217" s="129">
        <v>1200</v>
      </c>
    </row>
    <row r="3218" spans="1:3" s="71" customFormat="1" ht="18.75" customHeight="1" x14ac:dyDescent="0.2">
      <c r="A3218" s="85">
        <v>510000</v>
      </c>
      <c r="B3218" s="82" t="s">
        <v>401</v>
      </c>
      <c r="C3218" s="130">
        <f>C3219</f>
        <v>12000</v>
      </c>
    </row>
    <row r="3219" spans="1:3" s="71" customFormat="1" ht="18.75" customHeight="1" x14ac:dyDescent="0.2">
      <c r="A3219" s="85">
        <v>511000</v>
      </c>
      <c r="B3219" s="82" t="s">
        <v>402</v>
      </c>
      <c r="C3219" s="130">
        <f t="shared" ref="C3219" si="566">SUM(C3220:C3220)</f>
        <v>12000</v>
      </c>
    </row>
    <row r="3220" spans="1:3" s="71" customFormat="1" ht="18.75" customHeight="1" x14ac:dyDescent="0.2">
      <c r="A3220" s="84">
        <v>511300</v>
      </c>
      <c r="B3220" s="80" t="s">
        <v>405</v>
      </c>
      <c r="C3220" s="129">
        <v>12000</v>
      </c>
    </row>
    <row r="3221" spans="1:3" s="83" customFormat="1" ht="18.75" customHeight="1" x14ac:dyDescent="0.2">
      <c r="A3221" s="85">
        <v>630000</v>
      </c>
      <c r="B3221" s="82" t="s">
        <v>434</v>
      </c>
      <c r="C3221" s="130">
        <f t="shared" ref="C3221" si="567">C3222+C3224</f>
        <v>1400</v>
      </c>
    </row>
    <row r="3222" spans="1:3" s="83" customFormat="1" ht="18.75" customHeight="1" x14ac:dyDescent="0.2">
      <c r="A3222" s="85">
        <v>631000</v>
      </c>
      <c r="B3222" s="82" t="s">
        <v>382</v>
      </c>
      <c r="C3222" s="130">
        <f t="shared" ref="C3222" si="568">C3223</f>
        <v>0</v>
      </c>
    </row>
    <row r="3223" spans="1:3" s="71" customFormat="1" ht="18.75" customHeight="1" x14ac:dyDescent="0.2">
      <c r="A3223" s="43">
        <v>631900</v>
      </c>
      <c r="B3223" s="80" t="s">
        <v>554</v>
      </c>
      <c r="C3223" s="129">
        <v>0</v>
      </c>
    </row>
    <row r="3224" spans="1:3" s="83" customFormat="1" ht="18.75" customHeight="1" x14ac:dyDescent="0.2">
      <c r="A3224" s="85">
        <v>638000</v>
      </c>
      <c r="B3224" s="82" t="s">
        <v>383</v>
      </c>
      <c r="C3224" s="130">
        <f t="shared" ref="C3224" si="569">C3225</f>
        <v>1400</v>
      </c>
    </row>
    <row r="3225" spans="1:3" s="71" customFormat="1" ht="18.75" customHeight="1" x14ac:dyDescent="0.2">
      <c r="A3225" s="84">
        <v>638100</v>
      </c>
      <c r="B3225" s="80" t="s">
        <v>438</v>
      </c>
      <c r="C3225" s="129">
        <v>1400</v>
      </c>
    </row>
    <row r="3226" spans="1:3" s="71" customFormat="1" ht="18.75" customHeight="1" x14ac:dyDescent="0.2">
      <c r="A3226" s="132"/>
      <c r="B3226" s="126" t="s">
        <v>470</v>
      </c>
      <c r="C3226" s="131">
        <f>C3203+C3218+C3221</f>
        <v>731700</v>
      </c>
    </row>
    <row r="3227" spans="1:3" s="71" customFormat="1" ht="18.75" customHeight="1" x14ac:dyDescent="0.2">
      <c r="A3227" s="88"/>
      <c r="B3227" s="80"/>
      <c r="C3227" s="129"/>
    </row>
    <row r="3228" spans="1:3" s="71" customFormat="1" ht="18.75" customHeight="1" x14ac:dyDescent="0.2">
      <c r="A3228" s="84" t="s">
        <v>899</v>
      </c>
      <c r="B3228" s="82"/>
      <c r="C3228" s="129"/>
    </row>
    <row r="3229" spans="1:3" s="71" customFormat="1" ht="18.75" customHeight="1" x14ac:dyDescent="0.2">
      <c r="A3229" s="84" t="s">
        <v>485</v>
      </c>
      <c r="B3229" s="82"/>
      <c r="C3229" s="129"/>
    </row>
    <row r="3230" spans="1:3" s="71" customFormat="1" ht="18.75" customHeight="1" x14ac:dyDescent="0.2">
      <c r="A3230" s="84" t="s">
        <v>648</v>
      </c>
      <c r="B3230" s="82"/>
      <c r="C3230" s="129"/>
    </row>
    <row r="3231" spans="1:3" s="71" customFormat="1" ht="18.75" customHeight="1" x14ac:dyDescent="0.2">
      <c r="A3231" s="84" t="s">
        <v>767</v>
      </c>
      <c r="B3231" s="82"/>
      <c r="C3231" s="129"/>
    </row>
    <row r="3232" spans="1:3" s="71" customFormat="1" ht="18.75" customHeight="1" x14ac:dyDescent="0.2">
      <c r="A3232" s="84"/>
      <c r="B3232" s="75"/>
      <c r="C3232" s="123"/>
    </row>
    <row r="3233" spans="1:3" s="71" customFormat="1" ht="18.75" customHeight="1" x14ac:dyDescent="0.2">
      <c r="A3233" s="85">
        <v>410000</v>
      </c>
      <c r="B3233" s="77" t="s">
        <v>346</v>
      </c>
      <c r="C3233" s="130">
        <f t="shared" ref="C3233" si="570">C3234+C3239</f>
        <v>751700</v>
      </c>
    </row>
    <row r="3234" spans="1:3" s="71" customFormat="1" ht="18.75" customHeight="1" x14ac:dyDescent="0.2">
      <c r="A3234" s="85">
        <v>411000</v>
      </c>
      <c r="B3234" s="77" t="s">
        <v>445</v>
      </c>
      <c r="C3234" s="130">
        <f t="shared" ref="C3234" si="571">SUM(C3235:C3238)</f>
        <v>620700</v>
      </c>
    </row>
    <row r="3235" spans="1:3" s="71" customFormat="1" ht="18.75" customHeight="1" x14ac:dyDescent="0.2">
      <c r="A3235" s="84">
        <v>411100</v>
      </c>
      <c r="B3235" s="80" t="s">
        <v>347</v>
      </c>
      <c r="C3235" s="129">
        <v>574000</v>
      </c>
    </row>
    <row r="3236" spans="1:3" s="71" customFormat="1" ht="18.75" customHeight="1" x14ac:dyDescent="0.2">
      <c r="A3236" s="84">
        <v>411200</v>
      </c>
      <c r="B3236" s="80" t="s">
        <v>456</v>
      </c>
      <c r="C3236" s="129">
        <v>28700</v>
      </c>
    </row>
    <row r="3237" spans="1:3" s="71" customFormat="1" ht="18.75" customHeight="1" x14ac:dyDescent="0.2">
      <c r="A3237" s="84">
        <v>411300</v>
      </c>
      <c r="B3237" s="80" t="s">
        <v>348</v>
      </c>
      <c r="C3237" s="129">
        <v>3000</v>
      </c>
    </row>
    <row r="3238" spans="1:3" s="71" customFormat="1" ht="18.75" customHeight="1" x14ac:dyDescent="0.2">
      <c r="A3238" s="84">
        <v>411400</v>
      </c>
      <c r="B3238" s="80" t="s">
        <v>349</v>
      </c>
      <c r="C3238" s="129">
        <v>15000</v>
      </c>
    </row>
    <row r="3239" spans="1:3" s="71" customFormat="1" ht="18.75" customHeight="1" x14ac:dyDescent="0.2">
      <c r="A3239" s="85">
        <v>412000</v>
      </c>
      <c r="B3239" s="82" t="s">
        <v>449</v>
      </c>
      <c r="C3239" s="130">
        <f>SUM(C3240:C3249)</f>
        <v>131000</v>
      </c>
    </row>
    <row r="3240" spans="1:3" s="71" customFormat="1" ht="18.75" customHeight="1" x14ac:dyDescent="0.2">
      <c r="A3240" s="84">
        <v>412200</v>
      </c>
      <c r="B3240" s="80" t="s">
        <v>457</v>
      </c>
      <c r="C3240" s="129">
        <v>60700</v>
      </c>
    </row>
    <row r="3241" spans="1:3" s="71" customFormat="1" ht="18.75" customHeight="1" x14ac:dyDescent="0.2">
      <c r="A3241" s="84">
        <v>412300</v>
      </c>
      <c r="B3241" s="80" t="s">
        <v>351</v>
      </c>
      <c r="C3241" s="129">
        <v>20400</v>
      </c>
    </row>
    <row r="3242" spans="1:3" s="71" customFormat="1" ht="18.75" customHeight="1" x14ac:dyDescent="0.2">
      <c r="A3242" s="84">
        <v>412500</v>
      </c>
      <c r="B3242" s="80" t="s">
        <v>353</v>
      </c>
      <c r="C3242" s="129">
        <v>7400</v>
      </c>
    </row>
    <row r="3243" spans="1:3" s="71" customFormat="1" ht="18.75" customHeight="1" x14ac:dyDescent="0.2">
      <c r="A3243" s="84">
        <v>412600</v>
      </c>
      <c r="B3243" s="80" t="s">
        <v>458</v>
      </c>
      <c r="C3243" s="129">
        <v>7500</v>
      </c>
    </row>
    <row r="3244" spans="1:3" s="71" customFormat="1" ht="18.75" customHeight="1" x14ac:dyDescent="0.2">
      <c r="A3244" s="84">
        <v>412700</v>
      </c>
      <c r="B3244" s="80" t="s">
        <v>446</v>
      </c>
      <c r="C3244" s="129">
        <v>31400</v>
      </c>
    </row>
    <row r="3245" spans="1:3" s="71" customFormat="1" ht="18.75" customHeight="1" x14ac:dyDescent="0.2">
      <c r="A3245" s="84">
        <v>412900</v>
      </c>
      <c r="B3245" s="124" t="s">
        <v>768</v>
      </c>
      <c r="C3245" s="129">
        <v>500</v>
      </c>
    </row>
    <row r="3246" spans="1:3" s="71" customFormat="1" ht="18.75" customHeight="1" x14ac:dyDescent="0.2">
      <c r="A3246" s="84">
        <v>412900</v>
      </c>
      <c r="B3246" s="124" t="s">
        <v>534</v>
      </c>
      <c r="C3246" s="129">
        <v>1200</v>
      </c>
    </row>
    <row r="3247" spans="1:3" s="71" customFormat="1" ht="18.75" customHeight="1" x14ac:dyDescent="0.2">
      <c r="A3247" s="84">
        <v>412900</v>
      </c>
      <c r="B3247" s="124" t="s">
        <v>550</v>
      </c>
      <c r="C3247" s="129">
        <v>500</v>
      </c>
    </row>
    <row r="3248" spans="1:3" s="71" customFormat="1" ht="18.75" customHeight="1" x14ac:dyDescent="0.2">
      <c r="A3248" s="84">
        <v>412900</v>
      </c>
      <c r="B3248" s="124" t="s">
        <v>551</v>
      </c>
      <c r="C3248" s="129">
        <v>200</v>
      </c>
    </row>
    <row r="3249" spans="1:3" s="71" customFormat="1" ht="18.75" customHeight="1" x14ac:dyDescent="0.2">
      <c r="A3249" s="84">
        <v>412900</v>
      </c>
      <c r="B3249" s="124" t="s">
        <v>552</v>
      </c>
      <c r="C3249" s="129">
        <v>1200</v>
      </c>
    </row>
    <row r="3250" spans="1:3" s="83" customFormat="1" ht="18.75" customHeight="1" x14ac:dyDescent="0.2">
      <c r="A3250" s="85">
        <v>630000</v>
      </c>
      <c r="B3250" s="82" t="s">
        <v>434</v>
      </c>
      <c r="C3250" s="130">
        <f t="shared" ref="C3250" si="572">C3251+C3253</f>
        <v>0</v>
      </c>
    </row>
    <row r="3251" spans="1:3" s="83" customFormat="1" ht="18.75" customHeight="1" x14ac:dyDescent="0.2">
      <c r="A3251" s="85">
        <v>631000</v>
      </c>
      <c r="B3251" s="82" t="s">
        <v>382</v>
      </c>
      <c r="C3251" s="130">
        <f t="shared" ref="C3251" si="573">C3252</f>
        <v>0</v>
      </c>
    </row>
    <row r="3252" spans="1:3" s="71" customFormat="1" ht="18.75" customHeight="1" x14ac:dyDescent="0.2">
      <c r="A3252" s="43">
        <v>631900</v>
      </c>
      <c r="B3252" s="80" t="s">
        <v>554</v>
      </c>
      <c r="C3252" s="129">
        <v>0</v>
      </c>
    </row>
    <row r="3253" spans="1:3" s="83" customFormat="1" ht="18.75" customHeight="1" x14ac:dyDescent="0.2">
      <c r="A3253" s="85">
        <v>638000</v>
      </c>
      <c r="B3253" s="82" t="s">
        <v>383</v>
      </c>
      <c r="C3253" s="130">
        <f t="shared" ref="C3253" si="574">C3254</f>
        <v>0</v>
      </c>
    </row>
    <row r="3254" spans="1:3" s="71" customFormat="1" ht="18.75" customHeight="1" x14ac:dyDescent="0.2">
      <c r="A3254" s="84">
        <v>638100</v>
      </c>
      <c r="B3254" s="80" t="s">
        <v>438</v>
      </c>
      <c r="C3254" s="129">
        <v>0</v>
      </c>
    </row>
    <row r="3255" spans="1:3" s="71" customFormat="1" ht="18.75" customHeight="1" x14ac:dyDescent="0.2">
      <c r="A3255" s="132"/>
      <c r="B3255" s="126" t="s">
        <v>470</v>
      </c>
      <c r="C3255" s="131">
        <f>C3233+C3250</f>
        <v>751700</v>
      </c>
    </row>
    <row r="3256" spans="1:3" s="71" customFormat="1" ht="18.75" customHeight="1" x14ac:dyDescent="0.2">
      <c r="A3256" s="88"/>
      <c r="B3256" s="80"/>
      <c r="C3256" s="129"/>
    </row>
    <row r="3257" spans="1:3" s="71" customFormat="1" ht="18.75" customHeight="1" x14ac:dyDescent="0.2">
      <c r="A3257" s="88"/>
      <c r="B3257" s="73"/>
      <c r="C3257" s="123"/>
    </row>
    <row r="3258" spans="1:3" s="71" customFormat="1" ht="18.75" customHeight="1" x14ac:dyDescent="0.2">
      <c r="A3258" s="84" t="s">
        <v>900</v>
      </c>
      <c r="B3258" s="82"/>
      <c r="C3258" s="129"/>
    </row>
    <row r="3259" spans="1:3" s="71" customFormat="1" ht="18.75" customHeight="1" x14ac:dyDescent="0.2">
      <c r="A3259" s="84" t="s">
        <v>485</v>
      </c>
      <c r="B3259" s="82"/>
      <c r="C3259" s="129"/>
    </row>
    <row r="3260" spans="1:3" s="71" customFormat="1" ht="18.75" customHeight="1" x14ac:dyDescent="0.2">
      <c r="A3260" s="84" t="s">
        <v>649</v>
      </c>
      <c r="B3260" s="82"/>
      <c r="C3260" s="129"/>
    </row>
    <row r="3261" spans="1:3" s="71" customFormat="1" ht="18.75" customHeight="1" x14ac:dyDescent="0.2">
      <c r="A3261" s="84" t="s">
        <v>767</v>
      </c>
      <c r="B3261" s="82"/>
      <c r="C3261" s="129"/>
    </row>
    <row r="3262" spans="1:3" s="71" customFormat="1" ht="18.75" customHeight="1" x14ac:dyDescent="0.2">
      <c r="A3262" s="84"/>
      <c r="B3262" s="75"/>
      <c r="C3262" s="123"/>
    </row>
    <row r="3263" spans="1:3" s="71" customFormat="1" ht="18.75" customHeight="1" x14ac:dyDescent="0.2">
      <c r="A3263" s="85">
        <v>410000</v>
      </c>
      <c r="B3263" s="77" t="s">
        <v>346</v>
      </c>
      <c r="C3263" s="130">
        <f>C3264+C3268</f>
        <v>545400</v>
      </c>
    </row>
    <row r="3264" spans="1:3" s="71" customFormat="1" ht="18.75" customHeight="1" x14ac:dyDescent="0.2">
      <c r="A3264" s="85">
        <v>411000</v>
      </c>
      <c r="B3264" s="77" t="s">
        <v>445</v>
      </c>
      <c r="C3264" s="130">
        <f>SUM(C3265:C3267)</f>
        <v>409100</v>
      </c>
    </row>
    <row r="3265" spans="1:3" s="71" customFormat="1" ht="18.75" customHeight="1" x14ac:dyDescent="0.2">
      <c r="A3265" s="84">
        <v>411100</v>
      </c>
      <c r="B3265" s="80" t="s">
        <v>347</v>
      </c>
      <c r="C3265" s="129">
        <v>392000</v>
      </c>
    </row>
    <row r="3266" spans="1:3" s="71" customFormat="1" ht="18.75" customHeight="1" x14ac:dyDescent="0.2">
      <c r="A3266" s="84">
        <v>411200</v>
      </c>
      <c r="B3266" s="80" t="s">
        <v>456</v>
      </c>
      <c r="C3266" s="129">
        <v>9200</v>
      </c>
    </row>
    <row r="3267" spans="1:3" s="71" customFormat="1" ht="18.75" customHeight="1" x14ac:dyDescent="0.2">
      <c r="A3267" s="84">
        <v>411400</v>
      </c>
      <c r="B3267" s="80" t="s">
        <v>349</v>
      </c>
      <c r="C3267" s="129">
        <v>7900</v>
      </c>
    </row>
    <row r="3268" spans="1:3" s="71" customFormat="1" ht="18.75" customHeight="1" x14ac:dyDescent="0.2">
      <c r="A3268" s="85">
        <v>412000</v>
      </c>
      <c r="B3268" s="82" t="s">
        <v>449</v>
      </c>
      <c r="C3268" s="130">
        <f>SUM(C3269:C3279)</f>
        <v>136300</v>
      </c>
    </row>
    <row r="3269" spans="1:3" s="71" customFormat="1" ht="18.75" customHeight="1" x14ac:dyDescent="0.2">
      <c r="A3269" s="84">
        <v>412100</v>
      </c>
      <c r="B3269" s="80" t="s">
        <v>350</v>
      </c>
      <c r="C3269" s="129">
        <v>53700</v>
      </c>
    </row>
    <row r="3270" spans="1:3" s="71" customFormat="1" ht="18.75" customHeight="1" x14ac:dyDescent="0.2">
      <c r="A3270" s="84">
        <v>412200</v>
      </c>
      <c r="B3270" s="80" t="s">
        <v>457</v>
      </c>
      <c r="C3270" s="129">
        <v>48100</v>
      </c>
    </row>
    <row r="3271" spans="1:3" s="71" customFormat="1" ht="18.75" customHeight="1" x14ac:dyDescent="0.2">
      <c r="A3271" s="84">
        <v>412300</v>
      </c>
      <c r="B3271" s="80" t="s">
        <v>351</v>
      </c>
      <c r="C3271" s="129">
        <v>6700</v>
      </c>
    </row>
    <row r="3272" spans="1:3" s="71" customFormat="1" ht="18.75" customHeight="1" x14ac:dyDescent="0.2">
      <c r="A3272" s="84">
        <v>412500</v>
      </c>
      <c r="B3272" s="80" t="s">
        <v>353</v>
      </c>
      <c r="C3272" s="129">
        <v>6000</v>
      </c>
    </row>
    <row r="3273" spans="1:3" s="71" customFormat="1" ht="18.75" customHeight="1" x14ac:dyDescent="0.2">
      <c r="A3273" s="84">
        <v>412600</v>
      </c>
      <c r="B3273" s="80" t="s">
        <v>458</v>
      </c>
      <c r="C3273" s="129">
        <v>5600</v>
      </c>
    </row>
    <row r="3274" spans="1:3" s="71" customFormat="1" ht="18.75" customHeight="1" x14ac:dyDescent="0.2">
      <c r="A3274" s="84">
        <v>412700</v>
      </c>
      <c r="B3274" s="80" t="s">
        <v>446</v>
      </c>
      <c r="C3274" s="129">
        <v>5700</v>
      </c>
    </row>
    <row r="3275" spans="1:3" s="71" customFormat="1" ht="18.75" customHeight="1" x14ac:dyDescent="0.2">
      <c r="A3275" s="84">
        <v>412900</v>
      </c>
      <c r="B3275" s="124" t="s">
        <v>768</v>
      </c>
      <c r="C3275" s="129">
        <v>2000</v>
      </c>
    </row>
    <row r="3276" spans="1:3" s="71" customFormat="1" ht="18.75" customHeight="1" x14ac:dyDescent="0.2">
      <c r="A3276" s="84">
        <v>412900</v>
      </c>
      <c r="B3276" s="124" t="s">
        <v>534</v>
      </c>
      <c r="C3276" s="129">
        <v>1500</v>
      </c>
    </row>
    <row r="3277" spans="1:3" s="71" customFormat="1" ht="18.75" customHeight="1" x14ac:dyDescent="0.2">
      <c r="A3277" s="84">
        <v>412900</v>
      </c>
      <c r="B3277" s="124" t="s">
        <v>551</v>
      </c>
      <c r="C3277" s="129">
        <v>200</v>
      </c>
    </row>
    <row r="3278" spans="1:3" s="71" customFormat="1" ht="18.75" customHeight="1" x14ac:dyDescent="0.2">
      <c r="A3278" s="84">
        <v>412900</v>
      </c>
      <c r="B3278" s="124" t="s">
        <v>552</v>
      </c>
      <c r="C3278" s="129">
        <v>800</v>
      </c>
    </row>
    <row r="3279" spans="1:3" s="71" customFormat="1" ht="18.75" customHeight="1" x14ac:dyDescent="0.2">
      <c r="A3279" s="84">
        <v>412900</v>
      </c>
      <c r="B3279" s="80" t="s">
        <v>536</v>
      </c>
      <c r="C3279" s="129">
        <v>6000</v>
      </c>
    </row>
    <row r="3280" spans="1:3" s="83" customFormat="1" ht="18.75" customHeight="1" x14ac:dyDescent="0.2">
      <c r="A3280" s="85">
        <v>630000</v>
      </c>
      <c r="B3280" s="82" t="s">
        <v>434</v>
      </c>
      <c r="C3280" s="130">
        <f>C3281</f>
        <v>0</v>
      </c>
    </row>
    <row r="3281" spans="1:3" s="83" customFormat="1" ht="18.75" customHeight="1" x14ac:dyDescent="0.2">
      <c r="A3281" s="85">
        <v>631000</v>
      </c>
      <c r="B3281" s="82" t="s">
        <v>382</v>
      </c>
      <c r="C3281" s="130">
        <f t="shared" ref="C3281" si="575">C3282</f>
        <v>0</v>
      </c>
    </row>
    <row r="3282" spans="1:3" s="71" customFormat="1" ht="18.75" customHeight="1" x14ac:dyDescent="0.2">
      <c r="A3282" s="43">
        <v>631900</v>
      </c>
      <c r="B3282" s="80" t="s">
        <v>554</v>
      </c>
      <c r="C3282" s="129">
        <v>0</v>
      </c>
    </row>
    <row r="3283" spans="1:3" s="71" customFormat="1" ht="18.75" customHeight="1" x14ac:dyDescent="0.2">
      <c r="A3283" s="132"/>
      <c r="B3283" s="126" t="s">
        <v>470</v>
      </c>
      <c r="C3283" s="131">
        <f>C3263+C3280</f>
        <v>545400</v>
      </c>
    </row>
    <row r="3284" spans="1:3" s="71" customFormat="1" ht="18.75" customHeight="1" x14ac:dyDescent="0.2">
      <c r="A3284" s="88"/>
      <c r="B3284" s="80"/>
      <c r="C3284" s="129"/>
    </row>
    <row r="3285" spans="1:3" s="71" customFormat="1" ht="18.75" customHeight="1" x14ac:dyDescent="0.2">
      <c r="A3285" s="88"/>
      <c r="B3285" s="80"/>
      <c r="C3285" s="129"/>
    </row>
    <row r="3286" spans="1:3" s="71" customFormat="1" ht="18.75" customHeight="1" x14ac:dyDescent="0.2">
      <c r="A3286" s="84" t="s">
        <v>901</v>
      </c>
      <c r="B3286" s="80"/>
      <c r="C3286" s="129"/>
    </row>
    <row r="3287" spans="1:3" s="71" customFormat="1" ht="18.75" customHeight="1" x14ac:dyDescent="0.2">
      <c r="A3287" s="84" t="s">
        <v>485</v>
      </c>
      <c r="B3287" s="80"/>
      <c r="C3287" s="129"/>
    </row>
    <row r="3288" spans="1:3" s="71" customFormat="1" ht="18.75" customHeight="1" x14ac:dyDescent="0.2">
      <c r="A3288" s="84" t="s">
        <v>650</v>
      </c>
      <c r="B3288" s="80"/>
      <c r="C3288" s="129"/>
    </row>
    <row r="3289" spans="1:3" s="71" customFormat="1" ht="18.75" customHeight="1" x14ac:dyDescent="0.2">
      <c r="A3289" s="84" t="s">
        <v>767</v>
      </c>
      <c r="B3289" s="80"/>
      <c r="C3289" s="129"/>
    </row>
    <row r="3290" spans="1:3" s="71" customFormat="1" ht="18.75" customHeight="1" x14ac:dyDescent="0.2">
      <c r="A3290" s="88"/>
      <c r="B3290" s="80"/>
      <c r="C3290" s="129"/>
    </row>
    <row r="3291" spans="1:3" s="71" customFormat="1" ht="18.75" customHeight="1" x14ac:dyDescent="0.2">
      <c r="A3291" s="85">
        <v>410000</v>
      </c>
      <c r="B3291" s="77" t="s">
        <v>346</v>
      </c>
      <c r="C3291" s="130">
        <f t="shared" ref="C3291" si="576">C3292+C3297</f>
        <v>512000</v>
      </c>
    </row>
    <row r="3292" spans="1:3" s="71" customFormat="1" ht="18.75" customHeight="1" x14ac:dyDescent="0.2">
      <c r="A3292" s="85">
        <v>411000</v>
      </c>
      <c r="B3292" s="77" t="s">
        <v>445</v>
      </c>
      <c r="C3292" s="130">
        <f t="shared" ref="C3292" si="577">SUM(C3293:C3296)</f>
        <v>429000</v>
      </c>
    </row>
    <row r="3293" spans="1:3" s="71" customFormat="1" ht="18.75" customHeight="1" x14ac:dyDescent="0.2">
      <c r="A3293" s="84">
        <v>411100</v>
      </c>
      <c r="B3293" s="80" t="s">
        <v>347</v>
      </c>
      <c r="C3293" s="129">
        <v>400400</v>
      </c>
    </row>
    <row r="3294" spans="1:3" s="71" customFormat="1" ht="18.75" customHeight="1" x14ac:dyDescent="0.2">
      <c r="A3294" s="84">
        <v>411200</v>
      </c>
      <c r="B3294" s="80" t="s">
        <v>456</v>
      </c>
      <c r="C3294" s="129">
        <v>17000</v>
      </c>
    </row>
    <row r="3295" spans="1:3" s="71" customFormat="1" ht="18.75" customHeight="1" x14ac:dyDescent="0.2">
      <c r="A3295" s="84">
        <v>411300</v>
      </c>
      <c r="B3295" s="80" t="s">
        <v>348</v>
      </c>
      <c r="C3295" s="129">
        <v>6400</v>
      </c>
    </row>
    <row r="3296" spans="1:3" s="71" customFormat="1" ht="18.75" customHeight="1" x14ac:dyDescent="0.2">
      <c r="A3296" s="84">
        <v>411400</v>
      </c>
      <c r="B3296" s="80" t="s">
        <v>349</v>
      </c>
      <c r="C3296" s="129">
        <v>5200</v>
      </c>
    </row>
    <row r="3297" spans="1:3" s="71" customFormat="1" ht="18.75" customHeight="1" x14ac:dyDescent="0.2">
      <c r="A3297" s="85">
        <v>412000</v>
      </c>
      <c r="B3297" s="82" t="s">
        <v>449</v>
      </c>
      <c r="C3297" s="130">
        <f t="shared" ref="C3297" si="578">SUM(C3298:C3308)</f>
        <v>83000</v>
      </c>
    </row>
    <row r="3298" spans="1:3" s="71" customFormat="1" ht="18.75" customHeight="1" x14ac:dyDescent="0.2">
      <c r="A3298" s="84">
        <v>412200</v>
      </c>
      <c r="B3298" s="80" t="s">
        <v>457</v>
      </c>
      <c r="C3298" s="129">
        <v>44000</v>
      </c>
    </row>
    <row r="3299" spans="1:3" s="71" customFormat="1" ht="18.75" customHeight="1" x14ac:dyDescent="0.2">
      <c r="A3299" s="84">
        <v>412300</v>
      </c>
      <c r="B3299" s="80" t="s">
        <v>351</v>
      </c>
      <c r="C3299" s="129">
        <v>17000</v>
      </c>
    </row>
    <row r="3300" spans="1:3" s="71" customFormat="1" ht="18.75" customHeight="1" x14ac:dyDescent="0.2">
      <c r="A3300" s="84">
        <v>412500</v>
      </c>
      <c r="B3300" s="80" t="s">
        <v>353</v>
      </c>
      <c r="C3300" s="129">
        <v>3000</v>
      </c>
    </row>
    <row r="3301" spans="1:3" s="71" customFormat="1" ht="18.75" customHeight="1" x14ac:dyDescent="0.2">
      <c r="A3301" s="84">
        <v>412600</v>
      </c>
      <c r="B3301" s="80" t="s">
        <v>458</v>
      </c>
      <c r="C3301" s="129">
        <v>7000</v>
      </c>
    </row>
    <row r="3302" spans="1:3" s="71" customFormat="1" ht="18.75" customHeight="1" x14ac:dyDescent="0.2">
      <c r="A3302" s="84">
        <v>412700</v>
      </c>
      <c r="B3302" s="80" t="s">
        <v>446</v>
      </c>
      <c r="C3302" s="129">
        <v>3200</v>
      </c>
    </row>
    <row r="3303" spans="1:3" s="71" customFormat="1" ht="18.75" customHeight="1" x14ac:dyDescent="0.2">
      <c r="A3303" s="84">
        <v>412900</v>
      </c>
      <c r="B3303" s="124" t="s">
        <v>768</v>
      </c>
      <c r="C3303" s="129">
        <v>1000</v>
      </c>
    </row>
    <row r="3304" spans="1:3" s="71" customFormat="1" ht="18.75" customHeight="1" x14ac:dyDescent="0.2">
      <c r="A3304" s="84">
        <v>412900</v>
      </c>
      <c r="B3304" s="124" t="s">
        <v>534</v>
      </c>
      <c r="C3304" s="129">
        <v>0</v>
      </c>
    </row>
    <row r="3305" spans="1:3" s="71" customFormat="1" ht="18.75" customHeight="1" x14ac:dyDescent="0.2">
      <c r="A3305" s="84">
        <v>412900</v>
      </c>
      <c r="B3305" s="124" t="s">
        <v>550</v>
      </c>
      <c r="C3305" s="129">
        <v>1000</v>
      </c>
    </row>
    <row r="3306" spans="1:3" s="71" customFormat="1" ht="18.75" customHeight="1" x14ac:dyDescent="0.2">
      <c r="A3306" s="84">
        <v>412900</v>
      </c>
      <c r="B3306" s="124" t="s">
        <v>551</v>
      </c>
      <c r="C3306" s="129">
        <v>2800</v>
      </c>
    </row>
    <row r="3307" spans="1:3" s="71" customFormat="1" ht="18.75" customHeight="1" x14ac:dyDescent="0.2">
      <c r="A3307" s="84">
        <v>412900</v>
      </c>
      <c r="B3307" s="124" t="s">
        <v>552</v>
      </c>
      <c r="C3307" s="129">
        <v>1000</v>
      </c>
    </row>
    <row r="3308" spans="1:3" s="71" customFormat="1" ht="18.75" customHeight="1" x14ac:dyDescent="0.2">
      <c r="A3308" s="84">
        <v>412900</v>
      </c>
      <c r="B3308" s="80" t="s">
        <v>536</v>
      </c>
      <c r="C3308" s="129">
        <v>3000</v>
      </c>
    </row>
    <row r="3309" spans="1:3" s="83" customFormat="1" ht="18.75" customHeight="1" x14ac:dyDescent="0.2">
      <c r="A3309" s="85">
        <v>510000</v>
      </c>
      <c r="B3309" s="82" t="s">
        <v>401</v>
      </c>
      <c r="C3309" s="130">
        <f t="shared" ref="C3309:C3310" si="579">C3310</f>
        <v>60000</v>
      </c>
    </row>
    <row r="3310" spans="1:3" s="83" customFormat="1" ht="18.75" customHeight="1" x14ac:dyDescent="0.2">
      <c r="A3310" s="85">
        <v>511000</v>
      </c>
      <c r="B3310" s="82" t="s">
        <v>402</v>
      </c>
      <c r="C3310" s="130">
        <f t="shared" si="579"/>
        <v>60000</v>
      </c>
    </row>
    <row r="3311" spans="1:3" s="71" customFormat="1" ht="18.75" customHeight="1" x14ac:dyDescent="0.2">
      <c r="A3311" s="84">
        <v>511300</v>
      </c>
      <c r="B3311" s="80" t="s">
        <v>405</v>
      </c>
      <c r="C3311" s="129">
        <v>60000</v>
      </c>
    </row>
    <row r="3312" spans="1:3" s="71" customFormat="1" ht="18.75" customHeight="1" x14ac:dyDescent="0.2">
      <c r="A3312" s="132"/>
      <c r="B3312" s="126" t="s">
        <v>470</v>
      </c>
      <c r="C3312" s="131">
        <f>C3291+C3309</f>
        <v>572000</v>
      </c>
    </row>
    <row r="3313" spans="1:3" s="71" customFormat="1" ht="18.75" customHeight="1" x14ac:dyDescent="0.2">
      <c r="A3313" s="88"/>
      <c r="B3313" s="80"/>
      <c r="C3313" s="129"/>
    </row>
    <row r="3314" spans="1:3" s="71" customFormat="1" ht="18.75" customHeight="1" x14ac:dyDescent="0.2">
      <c r="A3314" s="88"/>
      <c r="B3314" s="80"/>
      <c r="C3314" s="129"/>
    </row>
    <row r="3315" spans="1:3" s="71" customFormat="1" ht="18.75" customHeight="1" x14ac:dyDescent="0.2">
      <c r="A3315" s="84" t="s">
        <v>902</v>
      </c>
      <c r="B3315" s="80"/>
      <c r="C3315" s="129"/>
    </row>
    <row r="3316" spans="1:3" s="71" customFormat="1" ht="18.75" customHeight="1" x14ac:dyDescent="0.2">
      <c r="A3316" s="84" t="s">
        <v>485</v>
      </c>
      <c r="B3316" s="80"/>
      <c r="C3316" s="129"/>
    </row>
    <row r="3317" spans="1:3" s="71" customFormat="1" ht="18.75" customHeight="1" x14ac:dyDescent="0.2">
      <c r="A3317" s="84" t="s">
        <v>651</v>
      </c>
      <c r="B3317" s="80"/>
      <c r="C3317" s="129"/>
    </row>
    <row r="3318" spans="1:3" s="71" customFormat="1" ht="18.75" customHeight="1" x14ac:dyDescent="0.2">
      <c r="A3318" s="84" t="s">
        <v>767</v>
      </c>
      <c r="B3318" s="80"/>
      <c r="C3318" s="129"/>
    </row>
    <row r="3319" spans="1:3" s="71" customFormat="1" ht="18.75" customHeight="1" x14ac:dyDescent="0.2">
      <c r="A3319" s="88"/>
      <c r="B3319" s="80"/>
      <c r="C3319" s="129"/>
    </row>
    <row r="3320" spans="1:3" s="71" customFormat="1" ht="18.75" customHeight="1" x14ac:dyDescent="0.2">
      <c r="A3320" s="85">
        <v>410000</v>
      </c>
      <c r="B3320" s="77" t="s">
        <v>346</v>
      </c>
      <c r="C3320" s="130">
        <f t="shared" ref="C3320" si="580">C3321+C3326</f>
        <v>711300</v>
      </c>
    </row>
    <row r="3321" spans="1:3" s="71" customFormat="1" ht="18.75" customHeight="1" x14ac:dyDescent="0.2">
      <c r="A3321" s="85">
        <v>411000</v>
      </c>
      <c r="B3321" s="77" t="s">
        <v>445</v>
      </c>
      <c r="C3321" s="130">
        <f t="shared" ref="C3321" si="581">SUM(C3322:C3325)</f>
        <v>607800</v>
      </c>
    </row>
    <row r="3322" spans="1:3" s="71" customFormat="1" ht="18.75" customHeight="1" x14ac:dyDescent="0.2">
      <c r="A3322" s="84">
        <v>411100</v>
      </c>
      <c r="B3322" s="80" t="s">
        <v>347</v>
      </c>
      <c r="C3322" s="129">
        <v>566500</v>
      </c>
    </row>
    <row r="3323" spans="1:3" s="71" customFormat="1" ht="18.75" customHeight="1" x14ac:dyDescent="0.2">
      <c r="A3323" s="84">
        <v>411200</v>
      </c>
      <c r="B3323" s="80" t="s">
        <v>456</v>
      </c>
      <c r="C3323" s="129">
        <v>25000</v>
      </c>
    </row>
    <row r="3324" spans="1:3" s="71" customFormat="1" ht="18.75" customHeight="1" x14ac:dyDescent="0.2">
      <c r="A3324" s="84">
        <v>411300</v>
      </c>
      <c r="B3324" s="80" t="s">
        <v>348</v>
      </c>
      <c r="C3324" s="129">
        <v>11300</v>
      </c>
    </row>
    <row r="3325" spans="1:3" s="71" customFormat="1" ht="18.75" customHeight="1" x14ac:dyDescent="0.2">
      <c r="A3325" s="84">
        <v>411400</v>
      </c>
      <c r="B3325" s="80" t="s">
        <v>349</v>
      </c>
      <c r="C3325" s="129">
        <v>5000</v>
      </c>
    </row>
    <row r="3326" spans="1:3" s="71" customFormat="1" ht="18.75" customHeight="1" x14ac:dyDescent="0.2">
      <c r="A3326" s="85">
        <v>412000</v>
      </c>
      <c r="B3326" s="82" t="s">
        <v>449</v>
      </c>
      <c r="C3326" s="130">
        <f>SUM(C3327:C3334)</f>
        <v>103500</v>
      </c>
    </row>
    <row r="3327" spans="1:3" s="71" customFormat="1" ht="18.75" customHeight="1" x14ac:dyDescent="0.2">
      <c r="A3327" s="84">
        <v>412200</v>
      </c>
      <c r="B3327" s="80" t="s">
        <v>457</v>
      </c>
      <c r="C3327" s="129">
        <v>40000</v>
      </c>
    </row>
    <row r="3328" spans="1:3" s="71" customFormat="1" ht="18.75" customHeight="1" x14ac:dyDescent="0.2">
      <c r="A3328" s="84">
        <v>412300</v>
      </c>
      <c r="B3328" s="80" t="s">
        <v>351</v>
      </c>
      <c r="C3328" s="129">
        <v>10000</v>
      </c>
    </row>
    <row r="3329" spans="1:3" s="71" customFormat="1" ht="18.75" customHeight="1" x14ac:dyDescent="0.2">
      <c r="A3329" s="84">
        <v>412500</v>
      </c>
      <c r="B3329" s="80" t="s">
        <v>353</v>
      </c>
      <c r="C3329" s="129">
        <v>5000</v>
      </c>
    </row>
    <row r="3330" spans="1:3" s="71" customFormat="1" ht="18.75" customHeight="1" x14ac:dyDescent="0.2">
      <c r="A3330" s="84">
        <v>412600</v>
      </c>
      <c r="B3330" s="80" t="s">
        <v>458</v>
      </c>
      <c r="C3330" s="129">
        <v>5000</v>
      </c>
    </row>
    <row r="3331" spans="1:3" s="71" customFormat="1" ht="18.75" customHeight="1" x14ac:dyDescent="0.2">
      <c r="A3331" s="84">
        <v>412700</v>
      </c>
      <c r="B3331" s="80" t="s">
        <v>446</v>
      </c>
      <c r="C3331" s="129">
        <v>38000</v>
      </c>
    </row>
    <row r="3332" spans="1:3" s="71" customFormat="1" ht="18.75" customHeight="1" x14ac:dyDescent="0.2">
      <c r="A3332" s="84">
        <v>412900</v>
      </c>
      <c r="B3332" s="124" t="s">
        <v>768</v>
      </c>
      <c r="C3332" s="129">
        <v>2000</v>
      </c>
    </row>
    <row r="3333" spans="1:3" s="71" customFormat="1" ht="18.75" customHeight="1" x14ac:dyDescent="0.2">
      <c r="A3333" s="84">
        <v>412900</v>
      </c>
      <c r="B3333" s="124" t="s">
        <v>534</v>
      </c>
      <c r="C3333" s="129">
        <v>1000</v>
      </c>
    </row>
    <row r="3334" spans="1:3" s="71" customFormat="1" ht="18.75" customHeight="1" x14ac:dyDescent="0.2">
      <c r="A3334" s="84">
        <v>412900</v>
      </c>
      <c r="B3334" s="124" t="s">
        <v>552</v>
      </c>
      <c r="C3334" s="129">
        <v>2500</v>
      </c>
    </row>
    <row r="3335" spans="1:3" s="71" customFormat="1" ht="18.75" customHeight="1" x14ac:dyDescent="0.2">
      <c r="A3335" s="85">
        <v>510000</v>
      </c>
      <c r="B3335" s="82" t="s">
        <v>401</v>
      </c>
      <c r="C3335" s="130">
        <f>C3336</f>
        <v>20000</v>
      </c>
    </row>
    <row r="3336" spans="1:3" s="71" customFormat="1" ht="18.75" customHeight="1" x14ac:dyDescent="0.2">
      <c r="A3336" s="85">
        <v>511000</v>
      </c>
      <c r="B3336" s="82" t="s">
        <v>402</v>
      </c>
      <c r="C3336" s="130">
        <f>SUM(C3337:C3337)</f>
        <v>20000</v>
      </c>
    </row>
    <row r="3337" spans="1:3" s="71" customFormat="1" ht="18.75" customHeight="1" x14ac:dyDescent="0.2">
      <c r="A3337" s="84">
        <v>511300</v>
      </c>
      <c r="B3337" s="80" t="s">
        <v>405</v>
      </c>
      <c r="C3337" s="129">
        <v>20000</v>
      </c>
    </row>
    <row r="3338" spans="1:3" s="71" customFormat="1" ht="18.75" customHeight="1" x14ac:dyDescent="0.2">
      <c r="A3338" s="132"/>
      <c r="B3338" s="126" t="s">
        <v>470</v>
      </c>
      <c r="C3338" s="131">
        <f>C3320+C3335</f>
        <v>731300</v>
      </c>
    </row>
    <row r="3339" spans="1:3" s="71" customFormat="1" ht="18.75" customHeight="1" x14ac:dyDescent="0.2">
      <c r="A3339" s="88"/>
      <c r="B3339" s="80"/>
      <c r="C3339" s="129"/>
    </row>
    <row r="3340" spans="1:3" s="71" customFormat="1" ht="18.75" customHeight="1" x14ac:dyDescent="0.2">
      <c r="A3340" s="88"/>
      <c r="B3340" s="80"/>
      <c r="C3340" s="129"/>
    </row>
    <row r="3341" spans="1:3" s="71" customFormat="1" ht="18.75" customHeight="1" x14ac:dyDescent="0.2">
      <c r="A3341" s="84" t="s">
        <v>903</v>
      </c>
      <c r="B3341" s="80"/>
      <c r="C3341" s="129"/>
    </row>
    <row r="3342" spans="1:3" s="71" customFormat="1" ht="18.75" customHeight="1" x14ac:dyDescent="0.2">
      <c r="A3342" s="84" t="s">
        <v>485</v>
      </c>
      <c r="B3342" s="80"/>
      <c r="C3342" s="129"/>
    </row>
    <row r="3343" spans="1:3" s="71" customFormat="1" ht="18.75" customHeight="1" x14ac:dyDescent="0.2">
      <c r="A3343" s="84" t="s">
        <v>652</v>
      </c>
      <c r="B3343" s="80"/>
      <c r="C3343" s="129"/>
    </row>
    <row r="3344" spans="1:3" s="71" customFormat="1" ht="18.75" customHeight="1" x14ac:dyDescent="0.2">
      <c r="A3344" s="84" t="s">
        <v>767</v>
      </c>
      <c r="B3344" s="80"/>
      <c r="C3344" s="129"/>
    </row>
    <row r="3345" spans="1:3" s="71" customFormat="1" ht="18.75" customHeight="1" x14ac:dyDescent="0.2">
      <c r="A3345" s="88"/>
      <c r="B3345" s="80"/>
      <c r="C3345" s="129"/>
    </row>
    <row r="3346" spans="1:3" s="71" customFormat="1" ht="18.75" customHeight="1" x14ac:dyDescent="0.2">
      <c r="A3346" s="85">
        <v>410000</v>
      </c>
      <c r="B3346" s="77" t="s">
        <v>346</v>
      </c>
      <c r="C3346" s="130">
        <f t="shared" ref="C3346" si="582">C3347+C3352</f>
        <v>897600</v>
      </c>
    </row>
    <row r="3347" spans="1:3" s="71" customFormat="1" ht="18.75" customHeight="1" x14ac:dyDescent="0.2">
      <c r="A3347" s="85">
        <v>411000</v>
      </c>
      <c r="B3347" s="77" t="s">
        <v>445</v>
      </c>
      <c r="C3347" s="130">
        <f t="shared" ref="C3347" si="583">SUM(C3348:C3351)</f>
        <v>759800</v>
      </c>
    </row>
    <row r="3348" spans="1:3" s="71" customFormat="1" ht="18.75" customHeight="1" x14ac:dyDescent="0.2">
      <c r="A3348" s="84">
        <v>411100</v>
      </c>
      <c r="B3348" s="80" t="s">
        <v>347</v>
      </c>
      <c r="C3348" s="129">
        <v>730000</v>
      </c>
    </row>
    <row r="3349" spans="1:3" s="71" customFormat="1" ht="18.75" customHeight="1" x14ac:dyDescent="0.2">
      <c r="A3349" s="84">
        <v>411200</v>
      </c>
      <c r="B3349" s="80" t="s">
        <v>456</v>
      </c>
      <c r="C3349" s="129">
        <v>22600</v>
      </c>
    </row>
    <row r="3350" spans="1:3" s="71" customFormat="1" ht="18.75" customHeight="1" x14ac:dyDescent="0.2">
      <c r="A3350" s="84">
        <v>411300</v>
      </c>
      <c r="B3350" s="80" t="s">
        <v>348</v>
      </c>
      <c r="C3350" s="129">
        <v>2000</v>
      </c>
    </row>
    <row r="3351" spans="1:3" s="71" customFormat="1" ht="18.75" customHeight="1" x14ac:dyDescent="0.2">
      <c r="A3351" s="84">
        <v>411400</v>
      </c>
      <c r="B3351" s="80" t="s">
        <v>349</v>
      </c>
      <c r="C3351" s="129">
        <v>5200</v>
      </c>
    </row>
    <row r="3352" spans="1:3" s="71" customFormat="1" ht="18.75" customHeight="1" x14ac:dyDescent="0.2">
      <c r="A3352" s="85">
        <v>412000</v>
      </c>
      <c r="B3352" s="82" t="s">
        <v>449</v>
      </c>
      <c r="C3352" s="130">
        <f t="shared" ref="C3352" si="584">SUM(C3353:C3362)</f>
        <v>137800</v>
      </c>
    </row>
    <row r="3353" spans="1:3" s="71" customFormat="1" ht="18.75" customHeight="1" x14ac:dyDescent="0.2">
      <c r="A3353" s="84">
        <v>412200</v>
      </c>
      <c r="B3353" s="80" t="s">
        <v>457</v>
      </c>
      <c r="C3353" s="129">
        <v>54100</v>
      </c>
    </row>
    <row r="3354" spans="1:3" s="71" customFormat="1" ht="18.75" customHeight="1" x14ac:dyDescent="0.2">
      <c r="A3354" s="84">
        <v>412300</v>
      </c>
      <c r="B3354" s="80" t="s">
        <v>351</v>
      </c>
      <c r="C3354" s="129">
        <v>12000</v>
      </c>
    </row>
    <row r="3355" spans="1:3" s="71" customFormat="1" ht="18.75" customHeight="1" x14ac:dyDescent="0.2">
      <c r="A3355" s="84">
        <v>412500</v>
      </c>
      <c r="B3355" s="80" t="s">
        <v>353</v>
      </c>
      <c r="C3355" s="129">
        <v>4000</v>
      </c>
    </row>
    <row r="3356" spans="1:3" s="71" customFormat="1" ht="18.75" customHeight="1" x14ac:dyDescent="0.2">
      <c r="A3356" s="84">
        <v>412600</v>
      </c>
      <c r="B3356" s="80" t="s">
        <v>458</v>
      </c>
      <c r="C3356" s="129">
        <v>12000</v>
      </c>
    </row>
    <row r="3357" spans="1:3" s="71" customFormat="1" ht="18.75" customHeight="1" x14ac:dyDescent="0.2">
      <c r="A3357" s="84">
        <v>412700</v>
      </c>
      <c r="B3357" s="80" t="s">
        <v>446</v>
      </c>
      <c r="C3357" s="129">
        <v>44700</v>
      </c>
    </row>
    <row r="3358" spans="1:3" s="71" customFormat="1" ht="18.75" customHeight="1" x14ac:dyDescent="0.2">
      <c r="A3358" s="84">
        <v>412900</v>
      </c>
      <c r="B3358" s="124" t="s">
        <v>768</v>
      </c>
      <c r="C3358" s="129">
        <v>1000</v>
      </c>
    </row>
    <row r="3359" spans="1:3" s="71" customFormat="1" ht="18.75" customHeight="1" x14ac:dyDescent="0.2">
      <c r="A3359" s="84">
        <v>412900</v>
      </c>
      <c r="B3359" s="124" t="s">
        <v>534</v>
      </c>
      <c r="C3359" s="129">
        <v>4000</v>
      </c>
    </row>
    <row r="3360" spans="1:3" s="71" customFormat="1" ht="18.75" customHeight="1" x14ac:dyDescent="0.2">
      <c r="A3360" s="84">
        <v>412900</v>
      </c>
      <c r="B3360" s="124" t="s">
        <v>550</v>
      </c>
      <c r="C3360" s="129">
        <v>1000</v>
      </c>
    </row>
    <row r="3361" spans="1:3" s="71" customFormat="1" ht="18.75" customHeight="1" x14ac:dyDescent="0.2">
      <c r="A3361" s="84">
        <v>412900</v>
      </c>
      <c r="B3361" s="124" t="s">
        <v>551</v>
      </c>
      <c r="C3361" s="129">
        <v>2000</v>
      </c>
    </row>
    <row r="3362" spans="1:3" s="71" customFormat="1" ht="18.75" customHeight="1" x14ac:dyDescent="0.2">
      <c r="A3362" s="84">
        <v>412900</v>
      </c>
      <c r="B3362" s="124" t="s">
        <v>552</v>
      </c>
      <c r="C3362" s="129">
        <v>3000</v>
      </c>
    </row>
    <row r="3363" spans="1:3" s="71" customFormat="1" ht="18.75" customHeight="1" x14ac:dyDescent="0.2">
      <c r="A3363" s="85">
        <v>510000</v>
      </c>
      <c r="B3363" s="82" t="s">
        <v>401</v>
      </c>
      <c r="C3363" s="130">
        <f t="shared" ref="C3363:C3364" si="585">C3364</f>
        <v>65000</v>
      </c>
    </row>
    <row r="3364" spans="1:3" s="71" customFormat="1" ht="18.75" customHeight="1" x14ac:dyDescent="0.2">
      <c r="A3364" s="85">
        <v>511000</v>
      </c>
      <c r="B3364" s="82" t="s">
        <v>402</v>
      </c>
      <c r="C3364" s="130">
        <f t="shared" si="585"/>
        <v>65000</v>
      </c>
    </row>
    <row r="3365" spans="1:3" s="71" customFormat="1" ht="18.75" customHeight="1" x14ac:dyDescent="0.2">
      <c r="A3365" s="84">
        <v>511300</v>
      </c>
      <c r="B3365" s="80" t="s">
        <v>405</v>
      </c>
      <c r="C3365" s="129">
        <v>65000</v>
      </c>
    </row>
    <row r="3366" spans="1:3" s="71" customFormat="1" ht="18.75" customHeight="1" x14ac:dyDescent="0.2">
      <c r="A3366" s="132"/>
      <c r="B3366" s="126" t="s">
        <v>470</v>
      </c>
      <c r="C3366" s="131">
        <f t="shared" ref="C3366" si="586">C3346+C3363</f>
        <v>962600</v>
      </c>
    </row>
    <row r="3367" spans="1:3" s="71" customFormat="1" ht="18.75" customHeight="1" x14ac:dyDescent="0.2">
      <c r="A3367" s="88"/>
      <c r="B3367" s="80"/>
      <c r="C3367" s="129"/>
    </row>
    <row r="3368" spans="1:3" s="71" customFormat="1" ht="18.75" customHeight="1" x14ac:dyDescent="0.2">
      <c r="A3368" s="88"/>
      <c r="B3368" s="80"/>
      <c r="C3368" s="129"/>
    </row>
    <row r="3369" spans="1:3" s="71" customFormat="1" ht="18.75" customHeight="1" x14ac:dyDescent="0.2">
      <c r="A3369" s="84" t="s">
        <v>904</v>
      </c>
      <c r="B3369" s="82"/>
      <c r="C3369" s="129"/>
    </row>
    <row r="3370" spans="1:3" s="71" customFormat="1" ht="18.75" customHeight="1" x14ac:dyDescent="0.2">
      <c r="A3370" s="84" t="s">
        <v>486</v>
      </c>
      <c r="B3370" s="82"/>
      <c r="C3370" s="129"/>
    </row>
    <row r="3371" spans="1:3" s="71" customFormat="1" ht="18.75" customHeight="1" x14ac:dyDescent="0.2">
      <c r="A3371" s="84" t="s">
        <v>600</v>
      </c>
      <c r="B3371" s="82"/>
      <c r="C3371" s="129"/>
    </row>
    <row r="3372" spans="1:3" s="71" customFormat="1" ht="18.75" customHeight="1" x14ac:dyDescent="0.2">
      <c r="A3372" s="84" t="s">
        <v>767</v>
      </c>
      <c r="B3372" s="82"/>
      <c r="C3372" s="129"/>
    </row>
    <row r="3373" spans="1:3" s="71" customFormat="1" ht="18.75" customHeight="1" x14ac:dyDescent="0.2">
      <c r="A3373" s="84"/>
      <c r="B3373" s="75"/>
      <c r="C3373" s="123"/>
    </row>
    <row r="3374" spans="1:3" s="71" customFormat="1" ht="18.75" customHeight="1" x14ac:dyDescent="0.2">
      <c r="A3374" s="85">
        <v>410000</v>
      </c>
      <c r="B3374" s="77" t="s">
        <v>346</v>
      </c>
      <c r="C3374" s="130">
        <f>C3375+C3380+C3395</f>
        <v>6886600</v>
      </c>
    </row>
    <row r="3375" spans="1:3" s="71" customFormat="1" ht="18.75" customHeight="1" x14ac:dyDescent="0.2">
      <c r="A3375" s="85">
        <v>411000</v>
      </c>
      <c r="B3375" s="77" t="s">
        <v>445</v>
      </c>
      <c r="C3375" s="130">
        <f t="shared" ref="C3375" si="587">SUM(C3376:C3379)</f>
        <v>1565500</v>
      </c>
    </row>
    <row r="3376" spans="1:3" s="71" customFormat="1" ht="18.75" customHeight="1" x14ac:dyDescent="0.2">
      <c r="A3376" s="84">
        <v>411100</v>
      </c>
      <c r="B3376" s="80" t="s">
        <v>347</v>
      </c>
      <c r="C3376" s="129">
        <v>1485000</v>
      </c>
    </row>
    <row r="3377" spans="1:3" s="71" customFormat="1" ht="18.75" customHeight="1" x14ac:dyDescent="0.2">
      <c r="A3377" s="84">
        <v>411200</v>
      </c>
      <c r="B3377" s="80" t="s">
        <v>456</v>
      </c>
      <c r="C3377" s="129">
        <v>50000</v>
      </c>
    </row>
    <row r="3378" spans="1:3" s="71" customFormat="1" ht="18.75" customHeight="1" x14ac:dyDescent="0.2">
      <c r="A3378" s="84">
        <v>411300</v>
      </c>
      <c r="B3378" s="80" t="s">
        <v>348</v>
      </c>
      <c r="C3378" s="129">
        <v>16400</v>
      </c>
    </row>
    <row r="3379" spans="1:3" s="71" customFormat="1" ht="18.75" customHeight="1" x14ac:dyDescent="0.2">
      <c r="A3379" s="84">
        <v>411400</v>
      </c>
      <c r="B3379" s="80" t="s">
        <v>349</v>
      </c>
      <c r="C3379" s="129">
        <v>14100</v>
      </c>
    </row>
    <row r="3380" spans="1:3" s="71" customFormat="1" ht="18.75" customHeight="1" x14ac:dyDescent="0.2">
      <c r="A3380" s="85">
        <v>412000</v>
      </c>
      <c r="B3380" s="82" t="s">
        <v>449</v>
      </c>
      <c r="C3380" s="130">
        <f t="shared" ref="C3380" si="588">SUM(C3381:C3394)</f>
        <v>848100</v>
      </c>
    </row>
    <row r="3381" spans="1:3" s="71" customFormat="1" ht="18.75" customHeight="1" x14ac:dyDescent="0.2">
      <c r="A3381" s="84">
        <v>412100</v>
      </c>
      <c r="B3381" s="80" t="s">
        <v>350</v>
      </c>
      <c r="C3381" s="129">
        <v>10600</v>
      </c>
    </row>
    <row r="3382" spans="1:3" s="71" customFormat="1" ht="18.75" customHeight="1" x14ac:dyDescent="0.2">
      <c r="A3382" s="84">
        <v>412200</v>
      </c>
      <c r="B3382" s="80" t="s">
        <v>457</v>
      </c>
      <c r="C3382" s="129">
        <v>329100</v>
      </c>
    </row>
    <row r="3383" spans="1:3" s="71" customFormat="1" ht="18.75" customHeight="1" x14ac:dyDescent="0.2">
      <c r="A3383" s="84">
        <v>412300</v>
      </c>
      <c r="B3383" s="80" t="s">
        <v>351</v>
      </c>
      <c r="C3383" s="129">
        <v>35600</v>
      </c>
    </row>
    <row r="3384" spans="1:3" s="71" customFormat="1" ht="18.75" customHeight="1" x14ac:dyDescent="0.2">
      <c r="A3384" s="84">
        <v>412500</v>
      </c>
      <c r="B3384" s="80" t="s">
        <v>353</v>
      </c>
      <c r="C3384" s="129">
        <v>32000</v>
      </c>
    </row>
    <row r="3385" spans="1:3" s="71" customFormat="1" ht="18.75" customHeight="1" x14ac:dyDescent="0.2">
      <c r="A3385" s="84">
        <v>412600</v>
      </c>
      <c r="B3385" s="80" t="s">
        <v>458</v>
      </c>
      <c r="C3385" s="129">
        <v>65500</v>
      </c>
    </row>
    <row r="3386" spans="1:3" s="71" customFormat="1" ht="18.75" customHeight="1" x14ac:dyDescent="0.2">
      <c r="A3386" s="84">
        <v>412700</v>
      </c>
      <c r="B3386" s="80" t="s">
        <v>446</v>
      </c>
      <c r="C3386" s="129">
        <v>281800</v>
      </c>
    </row>
    <row r="3387" spans="1:3" s="71" customFormat="1" ht="18.75" customHeight="1" x14ac:dyDescent="0.2">
      <c r="A3387" s="84">
        <v>412900</v>
      </c>
      <c r="B3387" s="124" t="s">
        <v>768</v>
      </c>
      <c r="C3387" s="129">
        <v>1000</v>
      </c>
    </row>
    <row r="3388" spans="1:3" s="71" customFormat="1" ht="18.75" customHeight="1" x14ac:dyDescent="0.2">
      <c r="A3388" s="84">
        <v>412900</v>
      </c>
      <c r="B3388" s="124" t="s">
        <v>534</v>
      </c>
      <c r="C3388" s="129">
        <v>1500</v>
      </c>
    </row>
    <row r="3389" spans="1:3" s="71" customFormat="1" ht="18.75" customHeight="1" x14ac:dyDescent="0.2">
      <c r="A3389" s="84">
        <v>412900</v>
      </c>
      <c r="B3389" s="124" t="s">
        <v>550</v>
      </c>
      <c r="C3389" s="129">
        <v>8000</v>
      </c>
    </row>
    <row r="3390" spans="1:3" s="71" customFormat="1" ht="18.75" customHeight="1" x14ac:dyDescent="0.2">
      <c r="A3390" s="84">
        <v>412900</v>
      </c>
      <c r="B3390" s="124" t="s">
        <v>551</v>
      </c>
      <c r="C3390" s="129">
        <v>4500</v>
      </c>
    </row>
    <row r="3391" spans="1:3" s="71" customFormat="1" ht="18.75" customHeight="1" x14ac:dyDescent="0.2">
      <c r="A3391" s="84">
        <v>412900</v>
      </c>
      <c r="B3391" s="124" t="s">
        <v>552</v>
      </c>
      <c r="C3391" s="129">
        <v>3500</v>
      </c>
    </row>
    <row r="3392" spans="1:3" s="71" customFormat="1" ht="18.75" customHeight="1" x14ac:dyDescent="0.2">
      <c r="A3392" s="84">
        <v>412900</v>
      </c>
      <c r="B3392" s="124" t="s">
        <v>653</v>
      </c>
      <c r="C3392" s="129">
        <v>50000</v>
      </c>
    </row>
    <row r="3393" spans="1:3" s="71" customFormat="1" ht="18.75" customHeight="1" x14ac:dyDescent="0.2">
      <c r="A3393" s="84">
        <v>412900</v>
      </c>
      <c r="B3393" s="80" t="s">
        <v>654</v>
      </c>
      <c r="C3393" s="129">
        <v>20000</v>
      </c>
    </row>
    <row r="3394" spans="1:3" s="71" customFormat="1" ht="18.75" customHeight="1" x14ac:dyDescent="0.2">
      <c r="A3394" s="84">
        <v>412900</v>
      </c>
      <c r="B3394" s="80" t="s">
        <v>536</v>
      </c>
      <c r="C3394" s="129">
        <v>5000</v>
      </c>
    </row>
    <row r="3395" spans="1:3" s="83" customFormat="1" ht="18.75" customHeight="1" x14ac:dyDescent="0.2">
      <c r="A3395" s="85">
        <v>415000</v>
      </c>
      <c r="B3395" s="82" t="s">
        <v>314</v>
      </c>
      <c r="C3395" s="130">
        <f t="shared" ref="C3395" si="589">SUM(C3396:C3403)</f>
        <v>4473000</v>
      </c>
    </row>
    <row r="3396" spans="1:3" s="71" customFormat="1" ht="18.75" customHeight="1" x14ac:dyDescent="0.2">
      <c r="A3396" s="84">
        <v>415200</v>
      </c>
      <c r="B3396" s="80" t="s">
        <v>655</v>
      </c>
      <c r="C3396" s="129">
        <v>100000</v>
      </c>
    </row>
    <row r="3397" spans="1:3" s="71" customFormat="1" ht="18.75" customHeight="1" x14ac:dyDescent="0.2">
      <c r="A3397" s="84">
        <v>415200</v>
      </c>
      <c r="B3397" s="80" t="s">
        <v>506</v>
      </c>
      <c r="C3397" s="129">
        <v>100000</v>
      </c>
    </row>
    <row r="3398" spans="1:3" s="71" customFormat="1" ht="18.75" customHeight="1" x14ac:dyDescent="0.2">
      <c r="A3398" s="84">
        <v>415200</v>
      </c>
      <c r="B3398" s="80" t="s">
        <v>905</v>
      </c>
      <c r="C3398" s="129">
        <v>130000</v>
      </c>
    </row>
    <row r="3399" spans="1:3" s="71" customFormat="1" ht="18.75" customHeight="1" x14ac:dyDescent="0.2">
      <c r="A3399" s="84">
        <v>415200</v>
      </c>
      <c r="B3399" s="80" t="s">
        <v>656</v>
      </c>
      <c r="C3399" s="129">
        <v>50000</v>
      </c>
    </row>
    <row r="3400" spans="1:3" s="71" customFormat="1" ht="18.75" customHeight="1" x14ac:dyDescent="0.2">
      <c r="A3400" s="84">
        <v>415200</v>
      </c>
      <c r="B3400" s="80" t="s">
        <v>906</v>
      </c>
      <c r="C3400" s="129">
        <v>70000</v>
      </c>
    </row>
    <row r="3401" spans="1:3" s="71" customFormat="1" ht="18.75" customHeight="1" x14ac:dyDescent="0.2">
      <c r="A3401" s="84">
        <v>415200</v>
      </c>
      <c r="B3401" s="80" t="s">
        <v>907</v>
      </c>
      <c r="C3401" s="129">
        <v>150000</v>
      </c>
    </row>
    <row r="3402" spans="1:3" s="71" customFormat="1" ht="18.75" customHeight="1" x14ac:dyDescent="0.2">
      <c r="A3402" s="84">
        <v>415200</v>
      </c>
      <c r="B3402" s="80" t="s">
        <v>509</v>
      </c>
      <c r="C3402" s="129">
        <v>3853000</v>
      </c>
    </row>
    <row r="3403" spans="1:3" s="71" customFormat="1" ht="18.75" customHeight="1" x14ac:dyDescent="0.2">
      <c r="A3403" s="84">
        <v>415200</v>
      </c>
      <c r="B3403" s="80" t="s">
        <v>510</v>
      </c>
      <c r="C3403" s="129">
        <v>20000</v>
      </c>
    </row>
    <row r="3404" spans="1:3" s="71" customFormat="1" ht="18.75" customHeight="1" x14ac:dyDescent="0.2">
      <c r="A3404" s="85">
        <v>480000</v>
      </c>
      <c r="B3404" s="82" t="s">
        <v>398</v>
      </c>
      <c r="C3404" s="130">
        <f t="shared" ref="C3404" si="590">C3405</f>
        <v>2375000</v>
      </c>
    </row>
    <row r="3405" spans="1:3" s="71" customFormat="1" ht="18.75" customHeight="1" x14ac:dyDescent="0.2">
      <c r="A3405" s="85">
        <v>487000</v>
      </c>
      <c r="B3405" s="82" t="s">
        <v>444</v>
      </c>
      <c r="C3405" s="130">
        <f>SUM(C3406:C3408)</f>
        <v>2375000</v>
      </c>
    </row>
    <row r="3406" spans="1:3" s="71" customFormat="1" ht="18.75" customHeight="1" x14ac:dyDescent="0.2">
      <c r="A3406" s="84">
        <v>487100</v>
      </c>
      <c r="B3406" s="80" t="s">
        <v>739</v>
      </c>
      <c r="C3406" s="129">
        <v>75000</v>
      </c>
    </row>
    <row r="3407" spans="1:3" s="71" customFormat="1" ht="18.75" customHeight="1" x14ac:dyDescent="0.2">
      <c r="A3407" s="84">
        <v>487300</v>
      </c>
      <c r="B3407" s="80" t="s">
        <v>908</v>
      </c>
      <c r="C3407" s="129">
        <v>2300000</v>
      </c>
    </row>
    <row r="3408" spans="1:3" s="71" customFormat="1" ht="18.75" customHeight="1" x14ac:dyDescent="0.2">
      <c r="A3408" s="84">
        <v>487300</v>
      </c>
      <c r="B3408" s="80" t="s">
        <v>909</v>
      </c>
      <c r="C3408" s="129">
        <v>0</v>
      </c>
    </row>
    <row r="3409" spans="1:3" s="71" customFormat="1" ht="18.75" customHeight="1" x14ac:dyDescent="0.2">
      <c r="A3409" s="85">
        <v>510000</v>
      </c>
      <c r="B3409" s="82" t="s">
        <v>401</v>
      </c>
      <c r="C3409" s="130">
        <f>C3410+C3413</f>
        <v>33000</v>
      </c>
    </row>
    <row r="3410" spans="1:3" s="71" customFormat="1" ht="18.75" customHeight="1" x14ac:dyDescent="0.2">
      <c r="A3410" s="85">
        <v>511000</v>
      </c>
      <c r="B3410" s="82" t="s">
        <v>402</v>
      </c>
      <c r="C3410" s="130">
        <f>SUM(C3411:C3412)</f>
        <v>26000</v>
      </c>
    </row>
    <row r="3411" spans="1:3" s="71" customFormat="1" ht="18.75" customHeight="1" x14ac:dyDescent="0.2">
      <c r="A3411" s="84">
        <v>511300</v>
      </c>
      <c r="B3411" s="80" t="s">
        <v>405</v>
      </c>
      <c r="C3411" s="129">
        <v>20000</v>
      </c>
    </row>
    <row r="3412" spans="1:3" s="71" customFormat="1" ht="18.75" customHeight="1" x14ac:dyDescent="0.2">
      <c r="A3412" s="84">
        <v>511700</v>
      </c>
      <c r="B3412" s="80" t="s">
        <v>407</v>
      </c>
      <c r="C3412" s="129">
        <v>6000</v>
      </c>
    </row>
    <row r="3413" spans="1:3" s="83" customFormat="1" ht="18.75" customHeight="1" x14ac:dyDescent="0.2">
      <c r="A3413" s="85">
        <v>516000</v>
      </c>
      <c r="B3413" s="82" t="s">
        <v>410</v>
      </c>
      <c r="C3413" s="130">
        <f t="shared" ref="C3413" si="591">C3414</f>
        <v>7000</v>
      </c>
    </row>
    <row r="3414" spans="1:3" s="71" customFormat="1" ht="18.75" customHeight="1" x14ac:dyDescent="0.2">
      <c r="A3414" s="84">
        <v>516100</v>
      </c>
      <c r="B3414" s="80" t="s">
        <v>410</v>
      </c>
      <c r="C3414" s="129">
        <v>7000</v>
      </c>
    </row>
    <row r="3415" spans="1:3" s="83" customFormat="1" ht="18.75" customHeight="1" x14ac:dyDescent="0.2">
      <c r="A3415" s="85">
        <v>630000</v>
      </c>
      <c r="B3415" s="82" t="s">
        <v>434</v>
      </c>
      <c r="C3415" s="130">
        <f t="shared" ref="C3415" si="592">C3418+C3416</f>
        <v>4600</v>
      </c>
    </row>
    <row r="3416" spans="1:3" s="83" customFormat="1" ht="18.75" customHeight="1" x14ac:dyDescent="0.2">
      <c r="A3416" s="85">
        <v>631000</v>
      </c>
      <c r="B3416" s="82" t="s">
        <v>382</v>
      </c>
      <c r="C3416" s="130">
        <f t="shared" ref="C3416" si="593">C3417</f>
        <v>0</v>
      </c>
    </row>
    <row r="3417" spans="1:3" s="71" customFormat="1" ht="18.75" customHeight="1" x14ac:dyDescent="0.2">
      <c r="A3417" s="43">
        <v>631900</v>
      </c>
      <c r="B3417" s="80" t="s">
        <v>554</v>
      </c>
      <c r="C3417" s="129">
        <v>0</v>
      </c>
    </row>
    <row r="3418" spans="1:3" s="83" customFormat="1" ht="18.75" customHeight="1" x14ac:dyDescent="0.2">
      <c r="A3418" s="85">
        <v>638000</v>
      </c>
      <c r="B3418" s="82" t="s">
        <v>383</v>
      </c>
      <c r="C3418" s="130">
        <f t="shared" ref="C3418" si="594">C3419</f>
        <v>4600</v>
      </c>
    </row>
    <row r="3419" spans="1:3" s="71" customFormat="1" ht="18.75" customHeight="1" x14ac:dyDescent="0.2">
      <c r="A3419" s="84">
        <v>638100</v>
      </c>
      <c r="B3419" s="80" t="s">
        <v>438</v>
      </c>
      <c r="C3419" s="129">
        <v>4600</v>
      </c>
    </row>
    <row r="3420" spans="1:3" s="71" customFormat="1" ht="18.75" customHeight="1" x14ac:dyDescent="0.2">
      <c r="A3420" s="132"/>
      <c r="B3420" s="126" t="s">
        <v>470</v>
      </c>
      <c r="C3420" s="131">
        <f>C3374+C3404+C3409+C3415</f>
        <v>9299200</v>
      </c>
    </row>
    <row r="3421" spans="1:3" s="71" customFormat="1" ht="18.75" customHeight="1" x14ac:dyDescent="0.2">
      <c r="A3421" s="84"/>
      <c r="B3421" s="80"/>
      <c r="C3421" s="129"/>
    </row>
    <row r="3422" spans="1:3" s="71" customFormat="1" ht="18.75" customHeight="1" x14ac:dyDescent="0.2">
      <c r="A3422" s="88"/>
      <c r="B3422" s="73"/>
      <c r="C3422" s="129"/>
    </row>
    <row r="3423" spans="1:3" s="71" customFormat="1" ht="18.75" customHeight="1" x14ac:dyDescent="0.2">
      <c r="A3423" s="84" t="s">
        <v>910</v>
      </c>
      <c r="B3423" s="82"/>
      <c r="C3423" s="129"/>
    </row>
    <row r="3424" spans="1:3" s="71" customFormat="1" ht="18.75" customHeight="1" x14ac:dyDescent="0.2">
      <c r="A3424" s="84" t="s">
        <v>487</v>
      </c>
      <c r="B3424" s="82"/>
      <c r="C3424" s="129"/>
    </row>
    <row r="3425" spans="1:3" s="71" customFormat="1" ht="18.75" customHeight="1" x14ac:dyDescent="0.2">
      <c r="A3425" s="84" t="s">
        <v>604</v>
      </c>
      <c r="B3425" s="82"/>
      <c r="C3425" s="129"/>
    </row>
    <row r="3426" spans="1:3" s="71" customFormat="1" ht="18.75" customHeight="1" x14ac:dyDescent="0.2">
      <c r="A3426" s="84" t="s">
        <v>767</v>
      </c>
      <c r="B3426" s="82"/>
      <c r="C3426" s="129"/>
    </row>
    <row r="3427" spans="1:3" s="71" customFormat="1" ht="18.75" customHeight="1" x14ac:dyDescent="0.2">
      <c r="A3427" s="84"/>
      <c r="B3427" s="75"/>
      <c r="C3427" s="123"/>
    </row>
    <row r="3428" spans="1:3" s="71" customFormat="1" ht="18.75" customHeight="1" x14ac:dyDescent="0.2">
      <c r="A3428" s="85">
        <v>410000</v>
      </c>
      <c r="B3428" s="77" t="s">
        <v>346</v>
      </c>
      <c r="C3428" s="130">
        <f t="shared" ref="C3428" si="595">C3429+C3434+C3447+C3452+C3445</f>
        <v>8212300</v>
      </c>
    </row>
    <row r="3429" spans="1:3" s="71" customFormat="1" ht="18.75" customHeight="1" x14ac:dyDescent="0.2">
      <c r="A3429" s="85">
        <v>411000</v>
      </c>
      <c r="B3429" s="77" t="s">
        <v>445</v>
      </c>
      <c r="C3429" s="130">
        <f t="shared" ref="C3429" si="596">SUM(C3430:C3433)</f>
        <v>1929300</v>
      </c>
    </row>
    <row r="3430" spans="1:3" s="71" customFormat="1" ht="18.75" customHeight="1" x14ac:dyDescent="0.2">
      <c r="A3430" s="84">
        <v>411100</v>
      </c>
      <c r="B3430" s="80" t="s">
        <v>347</v>
      </c>
      <c r="C3430" s="129">
        <v>1855800</v>
      </c>
    </row>
    <row r="3431" spans="1:3" s="71" customFormat="1" ht="18.75" customHeight="1" x14ac:dyDescent="0.2">
      <c r="A3431" s="84">
        <v>411200</v>
      </c>
      <c r="B3431" s="80" t="s">
        <v>456</v>
      </c>
      <c r="C3431" s="129">
        <v>48600</v>
      </c>
    </row>
    <row r="3432" spans="1:3" s="71" customFormat="1" ht="18.75" customHeight="1" x14ac:dyDescent="0.2">
      <c r="A3432" s="84">
        <v>411300</v>
      </c>
      <c r="B3432" s="80" t="s">
        <v>348</v>
      </c>
      <c r="C3432" s="129">
        <v>10300</v>
      </c>
    </row>
    <row r="3433" spans="1:3" s="71" customFormat="1" ht="18.75" customHeight="1" x14ac:dyDescent="0.2">
      <c r="A3433" s="84">
        <v>411400</v>
      </c>
      <c r="B3433" s="80" t="s">
        <v>349</v>
      </c>
      <c r="C3433" s="129">
        <v>14600</v>
      </c>
    </row>
    <row r="3434" spans="1:3" s="71" customFormat="1" ht="18.75" customHeight="1" x14ac:dyDescent="0.2">
      <c r="A3434" s="85">
        <v>412000</v>
      </c>
      <c r="B3434" s="82" t="s">
        <v>449</v>
      </c>
      <c r="C3434" s="130">
        <f t="shared" ref="C3434" si="597">SUM(C3435:C3444)</f>
        <v>710000</v>
      </c>
    </row>
    <row r="3435" spans="1:3" s="71" customFormat="1" ht="18.75" customHeight="1" x14ac:dyDescent="0.2">
      <c r="A3435" s="84">
        <v>412200</v>
      </c>
      <c r="B3435" s="80" t="s">
        <v>457</v>
      </c>
      <c r="C3435" s="129">
        <v>223500</v>
      </c>
    </row>
    <row r="3436" spans="1:3" s="71" customFormat="1" ht="18.75" customHeight="1" x14ac:dyDescent="0.2">
      <c r="A3436" s="84">
        <v>412300</v>
      </c>
      <c r="B3436" s="80" t="s">
        <v>351</v>
      </c>
      <c r="C3436" s="129">
        <v>20700</v>
      </c>
    </row>
    <row r="3437" spans="1:3" s="71" customFormat="1" ht="18.75" customHeight="1" x14ac:dyDescent="0.2">
      <c r="A3437" s="84">
        <v>412500</v>
      </c>
      <c r="B3437" s="80" t="s">
        <v>353</v>
      </c>
      <c r="C3437" s="129">
        <v>23000</v>
      </c>
    </row>
    <row r="3438" spans="1:3" s="71" customFormat="1" ht="18.75" customHeight="1" x14ac:dyDescent="0.2">
      <c r="A3438" s="84">
        <v>412600</v>
      </c>
      <c r="B3438" s="80" t="s">
        <v>458</v>
      </c>
      <c r="C3438" s="129">
        <v>58000</v>
      </c>
    </row>
    <row r="3439" spans="1:3" s="71" customFormat="1" ht="18.75" customHeight="1" x14ac:dyDescent="0.2">
      <c r="A3439" s="84">
        <v>412700</v>
      </c>
      <c r="B3439" s="80" t="s">
        <v>446</v>
      </c>
      <c r="C3439" s="129">
        <v>48500</v>
      </c>
    </row>
    <row r="3440" spans="1:3" s="71" customFormat="1" ht="18.75" customHeight="1" x14ac:dyDescent="0.2">
      <c r="A3440" s="84">
        <v>412900</v>
      </c>
      <c r="B3440" s="124" t="s">
        <v>768</v>
      </c>
      <c r="C3440" s="129">
        <v>21000</v>
      </c>
    </row>
    <row r="3441" spans="1:3" s="71" customFormat="1" ht="18.75" customHeight="1" x14ac:dyDescent="0.2">
      <c r="A3441" s="84">
        <v>412900</v>
      </c>
      <c r="B3441" s="124" t="s">
        <v>534</v>
      </c>
      <c r="C3441" s="129">
        <v>291000</v>
      </c>
    </row>
    <row r="3442" spans="1:3" s="71" customFormat="1" ht="18.75" customHeight="1" x14ac:dyDescent="0.2">
      <c r="A3442" s="84">
        <v>412900</v>
      </c>
      <c r="B3442" s="124" t="s">
        <v>550</v>
      </c>
      <c r="C3442" s="129">
        <v>19000</v>
      </c>
    </row>
    <row r="3443" spans="1:3" s="71" customFormat="1" ht="18.75" customHeight="1" x14ac:dyDescent="0.2">
      <c r="A3443" s="84">
        <v>412900</v>
      </c>
      <c r="B3443" s="124" t="s">
        <v>551</v>
      </c>
      <c r="C3443" s="129">
        <v>3000</v>
      </c>
    </row>
    <row r="3444" spans="1:3" s="71" customFormat="1" ht="18.75" customHeight="1" x14ac:dyDescent="0.2">
      <c r="A3444" s="84">
        <v>412900</v>
      </c>
      <c r="B3444" s="124" t="s">
        <v>552</v>
      </c>
      <c r="C3444" s="129">
        <v>2300</v>
      </c>
    </row>
    <row r="3445" spans="1:3" s="83" customFormat="1" ht="18.75" customHeight="1" x14ac:dyDescent="0.2">
      <c r="A3445" s="85">
        <v>414000</v>
      </c>
      <c r="B3445" s="77" t="s">
        <v>363</v>
      </c>
      <c r="C3445" s="130">
        <f t="shared" ref="C3445" si="598">C3446</f>
        <v>0</v>
      </c>
    </row>
    <row r="3446" spans="1:3" s="71" customFormat="1" ht="18.75" customHeight="1" x14ac:dyDescent="0.2">
      <c r="A3446" s="84">
        <v>414100</v>
      </c>
      <c r="B3446" s="124" t="s">
        <v>911</v>
      </c>
      <c r="C3446" s="129">
        <v>0</v>
      </c>
    </row>
    <row r="3447" spans="1:3" s="134" customFormat="1" ht="18.75" customHeight="1" x14ac:dyDescent="0.2">
      <c r="A3447" s="85">
        <v>415000</v>
      </c>
      <c r="B3447" s="82" t="s">
        <v>314</v>
      </c>
      <c r="C3447" s="130">
        <f t="shared" ref="C3447" si="599">SUM(C3448:C3451)</f>
        <v>2585000</v>
      </c>
    </row>
    <row r="3448" spans="1:3" s="71" customFormat="1" ht="18.75" customHeight="1" x14ac:dyDescent="0.2">
      <c r="A3448" s="43">
        <v>415200</v>
      </c>
      <c r="B3448" s="80" t="s">
        <v>740</v>
      </c>
      <c r="C3448" s="129">
        <v>1920000</v>
      </c>
    </row>
    <row r="3449" spans="1:3" s="71" customFormat="1" ht="18.75" customHeight="1" x14ac:dyDescent="0.2">
      <c r="A3449" s="43">
        <v>415200</v>
      </c>
      <c r="B3449" s="80" t="s">
        <v>657</v>
      </c>
      <c r="C3449" s="129">
        <v>65000</v>
      </c>
    </row>
    <row r="3450" spans="1:3" s="71" customFormat="1" ht="18.75" customHeight="1" x14ac:dyDescent="0.2">
      <c r="A3450" s="43">
        <v>415200</v>
      </c>
      <c r="B3450" s="80" t="s">
        <v>542</v>
      </c>
      <c r="C3450" s="129">
        <v>400000</v>
      </c>
    </row>
    <row r="3451" spans="1:3" s="71" customFormat="1" ht="18.75" customHeight="1" x14ac:dyDescent="0.2">
      <c r="A3451" s="43">
        <v>415200</v>
      </c>
      <c r="B3451" s="80" t="s">
        <v>590</v>
      </c>
      <c r="C3451" s="129">
        <v>200000</v>
      </c>
    </row>
    <row r="3452" spans="1:3" s="83" customFormat="1" ht="18.75" customHeight="1" x14ac:dyDescent="0.2">
      <c r="A3452" s="85">
        <v>416000</v>
      </c>
      <c r="B3452" s="82" t="s">
        <v>451</v>
      </c>
      <c r="C3452" s="130">
        <f>SUM(C3453:C3458)</f>
        <v>2988000</v>
      </c>
    </row>
    <row r="3453" spans="1:3" s="71" customFormat="1" ht="18.75" customHeight="1" x14ac:dyDescent="0.2">
      <c r="A3453" s="43">
        <v>416100</v>
      </c>
      <c r="B3453" s="80" t="s">
        <v>511</v>
      </c>
      <c r="C3453" s="129">
        <v>200000</v>
      </c>
    </row>
    <row r="3454" spans="1:3" s="71" customFormat="1" ht="18.75" customHeight="1" x14ac:dyDescent="0.2">
      <c r="A3454" s="43">
        <v>416100</v>
      </c>
      <c r="B3454" s="80" t="s">
        <v>543</v>
      </c>
      <c r="C3454" s="129">
        <v>85000</v>
      </c>
    </row>
    <row r="3455" spans="1:3" s="71" customFormat="1" ht="18.75" customHeight="1" x14ac:dyDescent="0.2">
      <c r="A3455" s="84">
        <v>416100</v>
      </c>
      <c r="B3455" s="80" t="s">
        <v>482</v>
      </c>
      <c r="C3455" s="129">
        <v>2000000</v>
      </c>
    </row>
    <row r="3456" spans="1:3" s="71" customFormat="1" ht="18.75" customHeight="1" x14ac:dyDescent="0.2">
      <c r="A3456" s="84">
        <v>416100</v>
      </c>
      <c r="B3456" s="80" t="s">
        <v>483</v>
      </c>
      <c r="C3456" s="129">
        <v>191000</v>
      </c>
    </row>
    <row r="3457" spans="1:3" s="71" customFormat="1" ht="18.75" customHeight="1" x14ac:dyDescent="0.2">
      <c r="A3457" s="84">
        <v>416100</v>
      </c>
      <c r="B3457" s="80" t="s">
        <v>508</v>
      </c>
      <c r="C3457" s="129">
        <v>110000</v>
      </c>
    </row>
    <row r="3458" spans="1:3" s="71" customFormat="1" ht="18.75" customHeight="1" x14ac:dyDescent="0.2">
      <c r="A3458" s="84">
        <v>416100</v>
      </c>
      <c r="B3458" s="80" t="s">
        <v>591</v>
      </c>
      <c r="C3458" s="129">
        <v>402000</v>
      </c>
    </row>
    <row r="3459" spans="1:3" s="134" customFormat="1" ht="18.75" customHeight="1" x14ac:dyDescent="0.2">
      <c r="A3459" s="85">
        <v>480000</v>
      </c>
      <c r="B3459" s="82" t="s">
        <v>398</v>
      </c>
      <c r="C3459" s="130">
        <f t="shared" ref="C3459" si="600">C3460</f>
        <v>6110000</v>
      </c>
    </row>
    <row r="3460" spans="1:3" s="134" customFormat="1" ht="18.75" customHeight="1" x14ac:dyDescent="0.2">
      <c r="A3460" s="85">
        <v>488000</v>
      </c>
      <c r="B3460" s="82" t="s">
        <v>362</v>
      </c>
      <c r="C3460" s="130">
        <f t="shared" ref="C3460" si="601">SUM(C3461:C3467)</f>
        <v>6110000</v>
      </c>
    </row>
    <row r="3461" spans="1:3" s="71" customFormat="1" ht="18.75" customHeight="1" x14ac:dyDescent="0.2">
      <c r="A3461" s="84">
        <v>488100</v>
      </c>
      <c r="B3461" s="80" t="s">
        <v>912</v>
      </c>
      <c r="C3461" s="129">
        <v>0</v>
      </c>
    </row>
    <row r="3462" spans="1:3" s="71" customFormat="1" ht="18.75" customHeight="1" x14ac:dyDescent="0.2">
      <c r="A3462" s="84">
        <v>488100</v>
      </c>
      <c r="B3462" s="80" t="s">
        <v>811</v>
      </c>
      <c r="C3462" s="129">
        <v>400000</v>
      </c>
    </row>
    <row r="3463" spans="1:3" s="71" customFormat="1" ht="18.75" customHeight="1" x14ac:dyDescent="0.2">
      <c r="A3463" s="84">
        <v>488100</v>
      </c>
      <c r="B3463" s="80" t="s">
        <v>741</v>
      </c>
      <c r="C3463" s="129">
        <v>0</v>
      </c>
    </row>
    <row r="3464" spans="1:3" s="71" customFormat="1" ht="18.75" customHeight="1" x14ac:dyDescent="0.2">
      <c r="A3464" s="84">
        <v>488100</v>
      </c>
      <c r="B3464" s="80" t="s">
        <v>913</v>
      </c>
      <c r="C3464" s="129">
        <v>900000</v>
      </c>
    </row>
    <row r="3465" spans="1:3" s="71" customFormat="1" ht="18.75" customHeight="1" x14ac:dyDescent="0.2">
      <c r="A3465" s="84">
        <v>488100</v>
      </c>
      <c r="B3465" s="80" t="s">
        <v>658</v>
      </c>
      <c r="C3465" s="129">
        <v>300000</v>
      </c>
    </row>
    <row r="3466" spans="1:3" s="71" customFormat="1" ht="18.75" customHeight="1" x14ac:dyDescent="0.2">
      <c r="A3466" s="84">
        <v>488100</v>
      </c>
      <c r="B3466" s="80" t="s">
        <v>914</v>
      </c>
      <c r="C3466" s="129">
        <v>4310000</v>
      </c>
    </row>
    <row r="3467" spans="1:3" s="71" customFormat="1" ht="18.75" customHeight="1" x14ac:dyDescent="0.2">
      <c r="A3467" s="84">
        <v>488100</v>
      </c>
      <c r="B3467" s="80" t="s">
        <v>742</v>
      </c>
      <c r="C3467" s="129">
        <v>200000</v>
      </c>
    </row>
    <row r="3468" spans="1:3" s="71" customFormat="1" ht="18.75" customHeight="1" x14ac:dyDescent="0.2">
      <c r="A3468" s="85">
        <v>510000</v>
      </c>
      <c r="B3468" s="82" t="s">
        <v>401</v>
      </c>
      <c r="C3468" s="130">
        <f t="shared" ref="C3468" si="602">C3469+C3471</f>
        <v>398000</v>
      </c>
    </row>
    <row r="3469" spans="1:3" s="71" customFormat="1" ht="18.75" customHeight="1" x14ac:dyDescent="0.2">
      <c r="A3469" s="85">
        <v>511000</v>
      </c>
      <c r="B3469" s="82" t="s">
        <v>402</v>
      </c>
      <c r="C3469" s="130">
        <f t="shared" ref="C3469" si="603">SUM(C3470:C3470)</f>
        <v>382000</v>
      </c>
    </row>
    <row r="3470" spans="1:3" s="71" customFormat="1" ht="18.75" customHeight="1" x14ac:dyDescent="0.2">
      <c r="A3470" s="84">
        <v>511300</v>
      </c>
      <c r="B3470" s="80" t="s">
        <v>405</v>
      </c>
      <c r="C3470" s="129">
        <v>382000</v>
      </c>
    </row>
    <row r="3471" spans="1:3" s="83" customFormat="1" ht="18.75" customHeight="1" x14ac:dyDescent="0.2">
      <c r="A3471" s="85">
        <v>516000</v>
      </c>
      <c r="B3471" s="82" t="s">
        <v>410</v>
      </c>
      <c r="C3471" s="143">
        <f t="shared" ref="C3471" si="604">C3472</f>
        <v>16000</v>
      </c>
    </row>
    <row r="3472" spans="1:3" s="71" customFormat="1" ht="18.75" customHeight="1" x14ac:dyDescent="0.2">
      <c r="A3472" s="84">
        <v>516100</v>
      </c>
      <c r="B3472" s="80" t="s">
        <v>410</v>
      </c>
      <c r="C3472" s="129">
        <v>16000</v>
      </c>
    </row>
    <row r="3473" spans="1:3" s="83" customFormat="1" ht="18.75" customHeight="1" x14ac:dyDescent="0.2">
      <c r="A3473" s="85">
        <v>630000</v>
      </c>
      <c r="B3473" s="82" t="s">
        <v>434</v>
      </c>
      <c r="C3473" s="130">
        <f>C3474</f>
        <v>10000</v>
      </c>
    </row>
    <row r="3474" spans="1:3" s="83" customFormat="1" ht="18.75" customHeight="1" x14ac:dyDescent="0.2">
      <c r="A3474" s="85">
        <v>638000</v>
      </c>
      <c r="B3474" s="82" t="s">
        <v>383</v>
      </c>
      <c r="C3474" s="130">
        <f t="shared" ref="C3474" si="605">C3475</f>
        <v>10000</v>
      </c>
    </row>
    <row r="3475" spans="1:3" s="71" customFormat="1" ht="18.75" customHeight="1" x14ac:dyDescent="0.2">
      <c r="A3475" s="84">
        <v>638100</v>
      </c>
      <c r="B3475" s="80" t="s">
        <v>438</v>
      </c>
      <c r="C3475" s="129">
        <v>10000</v>
      </c>
    </row>
    <row r="3476" spans="1:3" s="83" customFormat="1" ht="18.75" customHeight="1" x14ac:dyDescent="0.2">
      <c r="A3476" s="146"/>
      <c r="B3476" s="82" t="s">
        <v>544</v>
      </c>
      <c r="C3476" s="130">
        <f>C3428+C3459+C3468+C3473</f>
        <v>14730300</v>
      </c>
    </row>
    <row r="3477" spans="1:3" s="71" customFormat="1" ht="18.75" customHeight="1" x14ac:dyDescent="0.2">
      <c r="A3477" s="146"/>
      <c r="B3477" s="82"/>
      <c r="C3477" s="129"/>
    </row>
    <row r="3478" spans="1:3" s="71" customFormat="1" ht="18.75" customHeight="1" x14ac:dyDescent="0.2">
      <c r="A3478" s="84" t="s">
        <v>915</v>
      </c>
      <c r="B3478" s="82"/>
      <c r="C3478" s="129"/>
    </row>
    <row r="3479" spans="1:3" s="71" customFormat="1" ht="18.75" customHeight="1" x14ac:dyDescent="0.2">
      <c r="A3479" s="84" t="s">
        <v>487</v>
      </c>
      <c r="B3479" s="82"/>
      <c r="C3479" s="129"/>
    </row>
    <row r="3480" spans="1:3" s="71" customFormat="1" ht="18.75" customHeight="1" x14ac:dyDescent="0.2">
      <c r="A3480" s="84" t="s">
        <v>604</v>
      </c>
      <c r="B3480" s="82"/>
      <c r="C3480" s="129"/>
    </row>
    <row r="3481" spans="1:3" s="71" customFormat="1" ht="18.75" customHeight="1" x14ac:dyDescent="0.2">
      <c r="A3481" s="84" t="s">
        <v>850</v>
      </c>
      <c r="B3481" s="82"/>
      <c r="C3481" s="129"/>
    </row>
    <row r="3482" spans="1:3" s="71" customFormat="1" ht="18.75" customHeight="1" x14ac:dyDescent="0.2">
      <c r="A3482" s="84"/>
      <c r="B3482" s="82"/>
      <c r="C3482" s="129"/>
    </row>
    <row r="3483" spans="1:3" s="83" customFormat="1" ht="18.75" customHeight="1" x14ac:dyDescent="0.2">
      <c r="A3483" s="85">
        <v>410000</v>
      </c>
      <c r="B3483" s="77" t="s">
        <v>346</v>
      </c>
      <c r="C3483" s="130">
        <f t="shared" ref="C3483" si="606">C3484+C3488</f>
        <v>764500</v>
      </c>
    </row>
    <row r="3484" spans="1:3" s="83" customFormat="1" ht="18.75" customHeight="1" x14ac:dyDescent="0.2">
      <c r="A3484" s="85">
        <v>412000</v>
      </c>
      <c r="B3484" s="82" t="s">
        <v>449</v>
      </c>
      <c r="C3484" s="130">
        <f t="shared" ref="C3484" si="607">SUM(C3485:C3487)</f>
        <v>14500</v>
      </c>
    </row>
    <row r="3485" spans="1:3" s="71" customFormat="1" ht="18.75" customHeight="1" x14ac:dyDescent="0.2">
      <c r="A3485" s="84">
        <v>412700</v>
      </c>
      <c r="B3485" s="80" t="s">
        <v>446</v>
      </c>
      <c r="C3485" s="129">
        <v>2500</v>
      </c>
    </row>
    <row r="3486" spans="1:3" s="71" customFormat="1" ht="18.75" customHeight="1" x14ac:dyDescent="0.2">
      <c r="A3486" s="84">
        <v>412900</v>
      </c>
      <c r="B3486" s="80" t="s">
        <v>534</v>
      </c>
      <c r="C3486" s="129">
        <v>11000</v>
      </c>
    </row>
    <row r="3487" spans="1:3" s="71" customFormat="1" ht="18.75" customHeight="1" x14ac:dyDescent="0.2">
      <c r="A3487" s="84">
        <v>412900</v>
      </c>
      <c r="B3487" s="80" t="s">
        <v>550</v>
      </c>
      <c r="C3487" s="129">
        <v>1000</v>
      </c>
    </row>
    <row r="3488" spans="1:3" s="83" customFormat="1" ht="18.75" customHeight="1" x14ac:dyDescent="0.2">
      <c r="A3488" s="85">
        <v>416000</v>
      </c>
      <c r="B3488" s="82" t="s">
        <v>451</v>
      </c>
      <c r="C3488" s="130">
        <f t="shared" ref="C3488" si="608">C3489</f>
        <v>750000</v>
      </c>
    </row>
    <row r="3489" spans="1:3" s="71" customFormat="1" ht="18.75" customHeight="1" x14ac:dyDescent="0.2">
      <c r="A3489" s="84">
        <v>416100</v>
      </c>
      <c r="B3489" s="80" t="s">
        <v>659</v>
      </c>
      <c r="C3489" s="129">
        <v>750000</v>
      </c>
    </row>
    <row r="3490" spans="1:3" s="83" customFormat="1" ht="18.75" customHeight="1" x14ac:dyDescent="0.2">
      <c r="A3490" s="85"/>
      <c r="B3490" s="82" t="s">
        <v>512</v>
      </c>
      <c r="C3490" s="130">
        <f t="shared" ref="C3490" si="609">C3483</f>
        <v>764500</v>
      </c>
    </row>
    <row r="3491" spans="1:3" s="71" customFormat="1" ht="18.75" customHeight="1" x14ac:dyDescent="0.2">
      <c r="A3491" s="132"/>
      <c r="B3491" s="126" t="s">
        <v>470</v>
      </c>
      <c r="C3491" s="131">
        <f t="shared" ref="C3491" si="610">C3476+C3490</f>
        <v>15494800</v>
      </c>
    </row>
    <row r="3492" spans="1:3" s="71" customFormat="1" ht="18.75" customHeight="1" x14ac:dyDescent="0.2">
      <c r="A3492" s="133"/>
      <c r="B3492" s="73"/>
      <c r="C3492" s="123"/>
    </row>
    <row r="3493" spans="1:3" s="71" customFormat="1" ht="18.75" customHeight="1" x14ac:dyDescent="0.2">
      <c r="A3493" s="133"/>
      <c r="B3493" s="73"/>
      <c r="C3493" s="123"/>
    </row>
    <row r="3494" spans="1:3" s="71" customFormat="1" ht="18.75" customHeight="1" x14ac:dyDescent="0.2">
      <c r="A3494" s="84" t="s">
        <v>825</v>
      </c>
      <c r="B3494" s="82"/>
      <c r="C3494" s="123"/>
    </row>
    <row r="3495" spans="1:3" s="71" customFormat="1" ht="18.75" customHeight="1" x14ac:dyDescent="0.2">
      <c r="A3495" s="84" t="s">
        <v>487</v>
      </c>
      <c r="B3495" s="82"/>
      <c r="C3495" s="123"/>
    </row>
    <row r="3496" spans="1:3" s="71" customFormat="1" ht="18.75" customHeight="1" x14ac:dyDescent="0.2">
      <c r="A3496" s="84" t="s">
        <v>612</v>
      </c>
      <c r="B3496" s="82"/>
      <c r="C3496" s="123"/>
    </row>
    <row r="3497" spans="1:3" s="71" customFormat="1" ht="18.75" customHeight="1" x14ac:dyDescent="0.2">
      <c r="A3497" s="84" t="s">
        <v>828</v>
      </c>
      <c r="B3497" s="82"/>
      <c r="C3497" s="123"/>
    </row>
    <row r="3498" spans="1:3" s="71" customFormat="1" ht="18.75" customHeight="1" x14ac:dyDescent="0.2">
      <c r="A3498" s="84"/>
      <c r="B3498" s="75"/>
      <c r="C3498" s="123"/>
    </row>
    <row r="3499" spans="1:3" s="83" customFormat="1" ht="18.75" customHeight="1" x14ac:dyDescent="0.2">
      <c r="A3499" s="85">
        <v>410000</v>
      </c>
      <c r="B3499" s="77" t="s">
        <v>346</v>
      </c>
      <c r="C3499" s="130">
        <f t="shared" ref="C3499" si="611">C3500+C3505</f>
        <v>39960900</v>
      </c>
    </row>
    <row r="3500" spans="1:3" s="83" customFormat="1" ht="18.75" customHeight="1" x14ac:dyDescent="0.2">
      <c r="A3500" s="85">
        <v>411000</v>
      </c>
      <c r="B3500" s="77" t="s">
        <v>445</v>
      </c>
      <c r="C3500" s="130">
        <f t="shared" ref="C3500" si="612">SUM(C3501:C3504)</f>
        <v>37133600</v>
      </c>
    </row>
    <row r="3501" spans="1:3" s="71" customFormat="1" ht="18.75" customHeight="1" x14ac:dyDescent="0.2">
      <c r="A3501" s="84">
        <v>411100</v>
      </c>
      <c r="B3501" s="80" t="s">
        <v>347</v>
      </c>
      <c r="C3501" s="129">
        <v>36320000</v>
      </c>
    </row>
    <row r="3502" spans="1:3" s="71" customFormat="1" ht="18.75" customHeight="1" x14ac:dyDescent="0.2">
      <c r="A3502" s="84">
        <v>411200</v>
      </c>
      <c r="B3502" s="80" t="s">
        <v>456</v>
      </c>
      <c r="C3502" s="129">
        <v>213600</v>
      </c>
    </row>
    <row r="3503" spans="1:3" s="71" customFormat="1" ht="18.75" customHeight="1" x14ac:dyDescent="0.2">
      <c r="A3503" s="84">
        <v>411300</v>
      </c>
      <c r="B3503" s="80" t="s">
        <v>348</v>
      </c>
      <c r="C3503" s="129">
        <v>400000</v>
      </c>
    </row>
    <row r="3504" spans="1:3" s="71" customFormat="1" ht="18.75" customHeight="1" x14ac:dyDescent="0.2">
      <c r="A3504" s="84">
        <v>411400</v>
      </c>
      <c r="B3504" s="80" t="s">
        <v>349</v>
      </c>
      <c r="C3504" s="129">
        <v>200000</v>
      </c>
    </row>
    <row r="3505" spans="1:3" s="83" customFormat="1" ht="18.75" customHeight="1" x14ac:dyDescent="0.2">
      <c r="A3505" s="85">
        <v>412000</v>
      </c>
      <c r="B3505" s="82" t="s">
        <v>449</v>
      </c>
      <c r="C3505" s="130">
        <f>SUM(C3506:C3513)</f>
        <v>2827300</v>
      </c>
    </row>
    <row r="3506" spans="1:3" s="71" customFormat="1" ht="18.75" customHeight="1" x14ac:dyDescent="0.2">
      <c r="A3506" s="84">
        <v>412200</v>
      </c>
      <c r="B3506" s="80" t="s">
        <v>457</v>
      </c>
      <c r="C3506" s="129">
        <v>775000</v>
      </c>
    </row>
    <row r="3507" spans="1:3" s="71" customFormat="1" ht="18.75" customHeight="1" x14ac:dyDescent="0.2">
      <c r="A3507" s="84">
        <v>412300</v>
      </c>
      <c r="B3507" s="80" t="s">
        <v>351</v>
      </c>
      <c r="C3507" s="129">
        <v>31300</v>
      </c>
    </row>
    <row r="3508" spans="1:3" s="71" customFormat="1" ht="18.75" customHeight="1" x14ac:dyDescent="0.2">
      <c r="A3508" s="84">
        <v>412400</v>
      </c>
      <c r="B3508" s="80" t="s">
        <v>352</v>
      </c>
      <c r="C3508" s="129">
        <v>29200</v>
      </c>
    </row>
    <row r="3509" spans="1:3" s="71" customFormat="1" ht="18.75" customHeight="1" x14ac:dyDescent="0.2">
      <c r="A3509" s="84">
        <v>412500</v>
      </c>
      <c r="B3509" s="80" t="s">
        <v>353</v>
      </c>
      <c r="C3509" s="129">
        <v>52100</v>
      </c>
    </row>
    <row r="3510" spans="1:3" s="71" customFormat="1" ht="18.75" customHeight="1" x14ac:dyDescent="0.2">
      <c r="A3510" s="84">
        <v>412600</v>
      </c>
      <c r="B3510" s="80" t="s">
        <v>458</v>
      </c>
      <c r="C3510" s="129">
        <v>24700</v>
      </c>
    </row>
    <row r="3511" spans="1:3" s="71" customFormat="1" ht="18.75" customHeight="1" x14ac:dyDescent="0.2">
      <c r="A3511" s="84">
        <v>412700</v>
      </c>
      <c r="B3511" s="80" t="s">
        <v>446</v>
      </c>
      <c r="C3511" s="129">
        <v>42000</v>
      </c>
    </row>
    <row r="3512" spans="1:3" s="71" customFormat="1" ht="18.75" customHeight="1" x14ac:dyDescent="0.2">
      <c r="A3512" s="84">
        <v>412900</v>
      </c>
      <c r="B3512" s="124" t="s">
        <v>534</v>
      </c>
      <c r="C3512" s="129">
        <v>1800000</v>
      </c>
    </row>
    <row r="3513" spans="1:3" s="71" customFormat="1" ht="18.75" customHeight="1" x14ac:dyDescent="0.2">
      <c r="A3513" s="84">
        <v>412900</v>
      </c>
      <c r="B3513" s="80" t="s">
        <v>552</v>
      </c>
      <c r="C3513" s="129">
        <v>73000</v>
      </c>
    </row>
    <row r="3514" spans="1:3" s="142" customFormat="1" ht="18.75" customHeight="1" x14ac:dyDescent="0.2">
      <c r="A3514" s="85">
        <v>630000</v>
      </c>
      <c r="B3514" s="82" t="s">
        <v>434</v>
      </c>
      <c r="C3514" s="130">
        <f>C3515</f>
        <v>400000</v>
      </c>
    </row>
    <row r="3515" spans="1:3" s="142" customFormat="1" ht="18.75" customHeight="1" x14ac:dyDescent="0.2">
      <c r="A3515" s="85">
        <v>638000</v>
      </c>
      <c r="B3515" s="82" t="s">
        <v>383</v>
      </c>
      <c r="C3515" s="130">
        <f t="shared" ref="C3515" si="613">C3516</f>
        <v>400000</v>
      </c>
    </row>
    <row r="3516" spans="1:3" s="71" customFormat="1" ht="18.75" customHeight="1" x14ac:dyDescent="0.2">
      <c r="A3516" s="84">
        <v>638100</v>
      </c>
      <c r="B3516" s="80" t="s">
        <v>438</v>
      </c>
      <c r="C3516" s="129">
        <v>400000</v>
      </c>
    </row>
    <row r="3517" spans="1:3" s="147" customFormat="1" ht="18.75" customHeight="1" x14ac:dyDescent="0.2">
      <c r="A3517" s="137"/>
      <c r="B3517" s="138" t="s">
        <v>470</v>
      </c>
      <c r="C3517" s="139">
        <f>C3499+C3514</f>
        <v>40360900</v>
      </c>
    </row>
    <row r="3518" spans="1:3" s="71" customFormat="1" ht="18.75" customHeight="1" x14ac:dyDescent="0.2">
      <c r="A3518" s="94"/>
      <c r="B3518" s="73"/>
      <c r="C3518" s="123"/>
    </row>
    <row r="3519" spans="1:3" s="71" customFormat="1" ht="18.75" customHeight="1" x14ac:dyDescent="0.2">
      <c r="A3519" s="94"/>
      <c r="B3519" s="73"/>
      <c r="C3519" s="123"/>
    </row>
    <row r="3520" spans="1:3" s="71" customFormat="1" ht="18.75" customHeight="1" x14ac:dyDescent="0.2">
      <c r="A3520" s="84" t="s">
        <v>827</v>
      </c>
      <c r="B3520" s="82"/>
      <c r="C3520" s="123"/>
    </row>
    <row r="3521" spans="1:3" s="71" customFormat="1" ht="18.75" customHeight="1" x14ac:dyDescent="0.2">
      <c r="A3521" s="84" t="s">
        <v>487</v>
      </c>
      <c r="B3521" s="82"/>
      <c r="C3521" s="123"/>
    </row>
    <row r="3522" spans="1:3" s="71" customFormat="1" ht="18.75" customHeight="1" x14ac:dyDescent="0.2">
      <c r="A3522" s="84" t="s">
        <v>613</v>
      </c>
      <c r="B3522" s="82"/>
      <c r="C3522" s="123"/>
    </row>
    <row r="3523" spans="1:3" s="71" customFormat="1" ht="18.75" customHeight="1" x14ac:dyDescent="0.2">
      <c r="A3523" s="84" t="s">
        <v>916</v>
      </c>
      <c r="B3523" s="82"/>
      <c r="C3523" s="123"/>
    </row>
    <row r="3524" spans="1:3" s="71" customFormat="1" ht="18.75" customHeight="1" x14ac:dyDescent="0.2">
      <c r="A3524" s="84"/>
      <c r="B3524" s="75"/>
      <c r="C3524" s="123"/>
    </row>
    <row r="3525" spans="1:3" s="83" customFormat="1" ht="18.75" customHeight="1" x14ac:dyDescent="0.2">
      <c r="A3525" s="85">
        <v>410000</v>
      </c>
      <c r="B3525" s="77" t="s">
        <v>346</v>
      </c>
      <c r="C3525" s="130">
        <f>C3526+C3531</f>
        <v>28457400</v>
      </c>
    </row>
    <row r="3526" spans="1:3" s="83" customFormat="1" ht="18.75" customHeight="1" x14ac:dyDescent="0.2">
      <c r="A3526" s="85">
        <v>411000</v>
      </c>
      <c r="B3526" s="77" t="s">
        <v>445</v>
      </c>
      <c r="C3526" s="130">
        <f t="shared" ref="C3526" si="614">SUM(C3527:C3530)</f>
        <v>25855400</v>
      </c>
    </row>
    <row r="3527" spans="1:3" s="71" customFormat="1" ht="18.75" customHeight="1" x14ac:dyDescent="0.2">
      <c r="A3527" s="84">
        <v>411100</v>
      </c>
      <c r="B3527" s="80" t="s">
        <v>347</v>
      </c>
      <c r="C3527" s="129">
        <v>25024500</v>
      </c>
    </row>
    <row r="3528" spans="1:3" s="71" customFormat="1" ht="18.75" customHeight="1" x14ac:dyDescent="0.2">
      <c r="A3528" s="84">
        <v>411200</v>
      </c>
      <c r="B3528" s="80" t="s">
        <v>456</v>
      </c>
      <c r="C3528" s="129">
        <v>406600</v>
      </c>
    </row>
    <row r="3529" spans="1:3" s="71" customFormat="1" ht="18.75" customHeight="1" x14ac:dyDescent="0.2">
      <c r="A3529" s="84">
        <v>411300</v>
      </c>
      <c r="B3529" s="80" t="s">
        <v>348</v>
      </c>
      <c r="C3529" s="129">
        <v>404300</v>
      </c>
    </row>
    <row r="3530" spans="1:3" s="71" customFormat="1" ht="18.75" customHeight="1" x14ac:dyDescent="0.2">
      <c r="A3530" s="84">
        <v>411400</v>
      </c>
      <c r="B3530" s="80" t="s">
        <v>349</v>
      </c>
      <c r="C3530" s="129">
        <v>20000</v>
      </c>
    </row>
    <row r="3531" spans="1:3" s="83" customFormat="1" ht="18.75" customHeight="1" x14ac:dyDescent="0.2">
      <c r="A3531" s="85">
        <v>412000</v>
      </c>
      <c r="B3531" s="82" t="s">
        <v>449</v>
      </c>
      <c r="C3531" s="130">
        <f>SUM(C3532:C3539)</f>
        <v>2602000</v>
      </c>
    </row>
    <row r="3532" spans="1:3" s="71" customFormat="1" ht="18.75" customHeight="1" x14ac:dyDescent="0.2">
      <c r="A3532" s="43">
        <v>412100</v>
      </c>
      <c r="B3532" s="80" t="s">
        <v>350</v>
      </c>
      <c r="C3532" s="129">
        <v>1000</v>
      </c>
    </row>
    <row r="3533" spans="1:3" s="71" customFormat="1" ht="18.75" customHeight="1" x14ac:dyDescent="0.2">
      <c r="A3533" s="84">
        <v>412200</v>
      </c>
      <c r="B3533" s="80" t="s">
        <v>457</v>
      </c>
      <c r="C3533" s="129">
        <v>340000</v>
      </c>
    </row>
    <row r="3534" spans="1:3" s="71" customFormat="1" ht="18.75" customHeight="1" x14ac:dyDescent="0.2">
      <c r="A3534" s="84">
        <v>412300</v>
      </c>
      <c r="B3534" s="80" t="s">
        <v>351</v>
      </c>
      <c r="C3534" s="129">
        <v>32000</v>
      </c>
    </row>
    <row r="3535" spans="1:3" s="71" customFormat="1" ht="18.75" customHeight="1" x14ac:dyDescent="0.2">
      <c r="A3535" s="84">
        <v>412400</v>
      </c>
      <c r="B3535" s="80" t="s">
        <v>352</v>
      </c>
      <c r="C3535" s="129">
        <v>5500</v>
      </c>
    </row>
    <row r="3536" spans="1:3" s="71" customFormat="1" ht="18.75" customHeight="1" x14ac:dyDescent="0.2">
      <c r="A3536" s="84">
        <v>412500</v>
      </c>
      <c r="B3536" s="80" t="s">
        <v>353</v>
      </c>
      <c r="C3536" s="129">
        <v>10000</v>
      </c>
    </row>
    <row r="3537" spans="1:3" s="71" customFormat="1" ht="18.75" customHeight="1" x14ac:dyDescent="0.2">
      <c r="A3537" s="84">
        <v>412600</v>
      </c>
      <c r="B3537" s="80" t="s">
        <v>458</v>
      </c>
      <c r="C3537" s="129">
        <v>13400</v>
      </c>
    </row>
    <row r="3538" spans="1:3" s="71" customFormat="1" ht="18.75" customHeight="1" x14ac:dyDescent="0.2">
      <c r="A3538" s="84">
        <v>412700</v>
      </c>
      <c r="B3538" s="80" t="s">
        <v>446</v>
      </c>
      <c r="C3538" s="129">
        <v>25100</v>
      </c>
    </row>
    <row r="3539" spans="1:3" s="71" customFormat="1" ht="18.75" customHeight="1" x14ac:dyDescent="0.2">
      <c r="A3539" s="84">
        <v>412900</v>
      </c>
      <c r="B3539" s="124" t="s">
        <v>534</v>
      </c>
      <c r="C3539" s="129">
        <v>2175000</v>
      </c>
    </row>
    <row r="3540" spans="1:3" s="83" customFormat="1" ht="18.75" customHeight="1" x14ac:dyDescent="0.2">
      <c r="A3540" s="85">
        <v>480000</v>
      </c>
      <c r="B3540" s="82" t="s">
        <v>398</v>
      </c>
      <c r="C3540" s="130">
        <f t="shared" ref="C3540:C3541" si="615">C3541</f>
        <v>1020600</v>
      </c>
    </row>
    <row r="3541" spans="1:3" s="83" customFormat="1" ht="18.75" customHeight="1" x14ac:dyDescent="0.2">
      <c r="A3541" s="85">
        <v>488000</v>
      </c>
      <c r="B3541" s="82" t="s">
        <v>362</v>
      </c>
      <c r="C3541" s="130">
        <f t="shared" si="615"/>
        <v>1020600</v>
      </c>
    </row>
    <row r="3542" spans="1:3" s="71" customFormat="1" ht="18.75" customHeight="1" x14ac:dyDescent="0.2">
      <c r="A3542" s="84">
        <v>488100</v>
      </c>
      <c r="B3542" s="80" t="s">
        <v>736</v>
      </c>
      <c r="C3542" s="129">
        <v>1020600</v>
      </c>
    </row>
    <row r="3543" spans="1:3" s="83" customFormat="1" ht="18.75" customHeight="1" x14ac:dyDescent="0.2">
      <c r="A3543" s="85">
        <v>630000</v>
      </c>
      <c r="B3543" s="82" t="s">
        <v>434</v>
      </c>
      <c r="C3543" s="130">
        <f>C3544</f>
        <v>350000</v>
      </c>
    </row>
    <row r="3544" spans="1:3" s="83" customFormat="1" ht="18.75" customHeight="1" x14ac:dyDescent="0.2">
      <c r="A3544" s="85">
        <v>638000</v>
      </c>
      <c r="B3544" s="82" t="s">
        <v>383</v>
      </c>
      <c r="C3544" s="130">
        <f t="shared" ref="C3544" si="616">C3545</f>
        <v>350000</v>
      </c>
    </row>
    <row r="3545" spans="1:3" s="71" customFormat="1" ht="18.75" customHeight="1" x14ac:dyDescent="0.2">
      <c r="A3545" s="84">
        <v>638100</v>
      </c>
      <c r="B3545" s="80" t="s">
        <v>438</v>
      </c>
      <c r="C3545" s="129">
        <v>350000</v>
      </c>
    </row>
    <row r="3546" spans="1:3" s="147" customFormat="1" ht="18.75" customHeight="1" x14ac:dyDescent="0.2">
      <c r="A3546" s="137"/>
      <c r="B3546" s="138" t="s">
        <v>470</v>
      </c>
      <c r="C3546" s="139">
        <f>C3525+C3540+C3543</f>
        <v>29828000</v>
      </c>
    </row>
    <row r="3547" spans="1:3" s="71" customFormat="1" ht="18.75" customHeight="1" x14ac:dyDescent="0.2">
      <c r="A3547" s="94"/>
      <c r="B3547" s="73"/>
      <c r="C3547" s="123"/>
    </row>
    <row r="3548" spans="1:3" s="71" customFormat="1" ht="18.75" customHeight="1" x14ac:dyDescent="0.2">
      <c r="A3548" s="94"/>
      <c r="B3548" s="73"/>
      <c r="C3548" s="123"/>
    </row>
    <row r="3549" spans="1:3" s="71" customFormat="1" ht="18.75" customHeight="1" x14ac:dyDescent="0.2">
      <c r="A3549" s="84" t="s">
        <v>829</v>
      </c>
      <c r="B3549" s="82"/>
      <c r="C3549" s="123"/>
    </row>
    <row r="3550" spans="1:3" s="71" customFormat="1" ht="18.75" customHeight="1" x14ac:dyDescent="0.2">
      <c r="A3550" s="84" t="s">
        <v>487</v>
      </c>
      <c r="B3550" s="82"/>
      <c r="C3550" s="123"/>
    </row>
    <row r="3551" spans="1:3" s="71" customFormat="1" ht="18.75" customHeight="1" x14ac:dyDescent="0.2">
      <c r="A3551" s="84" t="s">
        <v>614</v>
      </c>
      <c r="B3551" s="82"/>
      <c r="C3551" s="123"/>
    </row>
    <row r="3552" spans="1:3" s="71" customFormat="1" ht="18.75" customHeight="1" x14ac:dyDescent="0.2">
      <c r="A3552" s="84" t="s">
        <v>767</v>
      </c>
      <c r="B3552" s="82"/>
      <c r="C3552" s="123"/>
    </row>
    <row r="3553" spans="1:3" s="71" customFormat="1" ht="18.75" customHeight="1" x14ac:dyDescent="0.2">
      <c r="A3553" s="84"/>
      <c r="B3553" s="75"/>
      <c r="C3553" s="123"/>
    </row>
    <row r="3554" spans="1:3" s="83" customFormat="1" ht="18.75" customHeight="1" x14ac:dyDescent="0.2">
      <c r="A3554" s="85">
        <v>410000</v>
      </c>
      <c r="B3554" s="77" t="s">
        <v>346</v>
      </c>
      <c r="C3554" s="130">
        <f t="shared" ref="C3554" si="617">C3555</f>
        <v>495400</v>
      </c>
    </row>
    <row r="3555" spans="1:3" s="83" customFormat="1" ht="18.75" customHeight="1" x14ac:dyDescent="0.2">
      <c r="A3555" s="85">
        <v>411000</v>
      </c>
      <c r="B3555" s="77" t="s">
        <v>445</v>
      </c>
      <c r="C3555" s="130">
        <f>SUM(C3556:C3556)</f>
        <v>495400</v>
      </c>
    </row>
    <row r="3556" spans="1:3" s="71" customFormat="1" ht="18.75" customHeight="1" x14ac:dyDescent="0.2">
      <c r="A3556" s="84">
        <v>411100</v>
      </c>
      <c r="B3556" s="80" t="s">
        <v>347</v>
      </c>
      <c r="C3556" s="129">
        <v>495400</v>
      </c>
    </row>
    <row r="3557" spans="1:3" s="147" customFormat="1" ht="18.75" customHeight="1" x14ac:dyDescent="0.2">
      <c r="A3557" s="137"/>
      <c r="B3557" s="138" t="s">
        <v>470</v>
      </c>
      <c r="C3557" s="131">
        <f>C3554</f>
        <v>495400</v>
      </c>
    </row>
    <row r="3558" spans="1:3" s="71" customFormat="1" ht="18.75" customHeight="1" x14ac:dyDescent="0.2">
      <c r="A3558" s="94"/>
      <c r="B3558" s="73"/>
      <c r="C3558" s="123"/>
    </row>
    <row r="3559" spans="1:3" s="71" customFormat="1" ht="18.75" customHeight="1" x14ac:dyDescent="0.2">
      <c r="A3559" s="94"/>
      <c r="B3559" s="73"/>
      <c r="C3559" s="123"/>
    </row>
    <row r="3560" spans="1:3" s="71" customFormat="1" ht="18.75" customHeight="1" x14ac:dyDescent="0.2">
      <c r="A3560" s="84" t="s">
        <v>830</v>
      </c>
      <c r="B3560" s="82"/>
      <c r="C3560" s="123"/>
    </row>
    <row r="3561" spans="1:3" s="71" customFormat="1" ht="18.75" customHeight="1" x14ac:dyDescent="0.2">
      <c r="A3561" s="84" t="s">
        <v>487</v>
      </c>
      <c r="B3561" s="82"/>
      <c r="C3561" s="123"/>
    </row>
    <row r="3562" spans="1:3" s="71" customFormat="1" ht="18.75" customHeight="1" x14ac:dyDescent="0.2">
      <c r="A3562" s="84" t="s">
        <v>660</v>
      </c>
      <c r="B3562" s="82"/>
      <c r="C3562" s="123"/>
    </row>
    <row r="3563" spans="1:3" s="71" customFormat="1" ht="18.75" customHeight="1" x14ac:dyDescent="0.2">
      <c r="A3563" s="84" t="s">
        <v>767</v>
      </c>
      <c r="B3563" s="82"/>
      <c r="C3563" s="123"/>
    </row>
    <row r="3564" spans="1:3" s="71" customFormat="1" ht="18.75" customHeight="1" x14ac:dyDescent="0.2">
      <c r="A3564" s="84"/>
      <c r="B3564" s="75"/>
      <c r="C3564" s="123"/>
    </row>
    <row r="3565" spans="1:3" s="83" customFormat="1" ht="18.75" customHeight="1" x14ac:dyDescent="0.2">
      <c r="A3565" s="85">
        <v>410000</v>
      </c>
      <c r="B3565" s="77" t="s">
        <v>346</v>
      </c>
      <c r="C3565" s="130">
        <f t="shared" ref="C3565" si="618">C3566+C3569</f>
        <v>381600</v>
      </c>
    </row>
    <row r="3566" spans="1:3" s="83" customFormat="1" ht="18.75" customHeight="1" x14ac:dyDescent="0.2">
      <c r="A3566" s="85">
        <v>411000</v>
      </c>
      <c r="B3566" s="77" t="s">
        <v>445</v>
      </c>
      <c r="C3566" s="130">
        <f t="shared" ref="C3566" si="619">SUM(C3567:C3568)</f>
        <v>297000</v>
      </c>
    </row>
    <row r="3567" spans="1:3" s="71" customFormat="1" ht="18.75" customHeight="1" x14ac:dyDescent="0.2">
      <c r="A3567" s="84">
        <v>411100</v>
      </c>
      <c r="B3567" s="80" t="s">
        <v>347</v>
      </c>
      <c r="C3567" s="129">
        <v>296000</v>
      </c>
    </row>
    <row r="3568" spans="1:3" s="71" customFormat="1" ht="18.75" customHeight="1" x14ac:dyDescent="0.2">
      <c r="A3568" s="84">
        <v>411200</v>
      </c>
      <c r="B3568" s="80" t="s">
        <v>456</v>
      </c>
      <c r="C3568" s="129">
        <v>1000</v>
      </c>
    </row>
    <row r="3569" spans="1:3" s="83" customFormat="1" ht="18.75" customHeight="1" x14ac:dyDescent="0.2">
      <c r="A3569" s="85">
        <v>412000</v>
      </c>
      <c r="B3569" s="82" t="s">
        <v>449</v>
      </c>
      <c r="C3569" s="130">
        <f>SUM(C3570:C3575)</f>
        <v>84600</v>
      </c>
    </row>
    <row r="3570" spans="1:3" s="71" customFormat="1" ht="18.75" customHeight="1" x14ac:dyDescent="0.2">
      <c r="A3570" s="84">
        <v>412200</v>
      </c>
      <c r="B3570" s="80" t="s">
        <v>457</v>
      </c>
      <c r="C3570" s="129">
        <v>12900</v>
      </c>
    </row>
    <row r="3571" spans="1:3" s="71" customFormat="1" ht="18.75" customHeight="1" x14ac:dyDescent="0.2">
      <c r="A3571" s="84">
        <v>412300</v>
      </c>
      <c r="B3571" s="80" t="s">
        <v>351</v>
      </c>
      <c r="C3571" s="129">
        <v>1500</v>
      </c>
    </row>
    <row r="3572" spans="1:3" s="71" customFormat="1" ht="18.75" customHeight="1" x14ac:dyDescent="0.2">
      <c r="A3572" s="84">
        <v>412500</v>
      </c>
      <c r="B3572" s="80" t="s">
        <v>353</v>
      </c>
      <c r="C3572" s="129">
        <v>800</v>
      </c>
    </row>
    <row r="3573" spans="1:3" s="71" customFormat="1" ht="18.75" customHeight="1" x14ac:dyDescent="0.2">
      <c r="A3573" s="84">
        <v>412600</v>
      </c>
      <c r="B3573" s="80" t="s">
        <v>458</v>
      </c>
      <c r="C3573" s="129">
        <v>3000</v>
      </c>
    </row>
    <row r="3574" spans="1:3" s="71" customFormat="1" ht="18.75" customHeight="1" x14ac:dyDescent="0.2">
      <c r="A3574" s="84">
        <v>412700</v>
      </c>
      <c r="B3574" s="80" t="s">
        <v>446</v>
      </c>
      <c r="C3574" s="129">
        <v>6400</v>
      </c>
    </row>
    <row r="3575" spans="1:3" s="71" customFormat="1" ht="18.75" customHeight="1" x14ac:dyDescent="0.2">
      <c r="A3575" s="84">
        <v>412900</v>
      </c>
      <c r="B3575" s="124" t="s">
        <v>534</v>
      </c>
      <c r="C3575" s="129">
        <v>60000</v>
      </c>
    </row>
    <row r="3576" spans="1:3" s="147" customFormat="1" ht="18.75" customHeight="1" x14ac:dyDescent="0.2">
      <c r="A3576" s="137"/>
      <c r="B3576" s="138" t="s">
        <v>470</v>
      </c>
      <c r="C3576" s="139">
        <f>C3565</f>
        <v>381600</v>
      </c>
    </row>
    <row r="3577" spans="1:3" s="71" customFormat="1" ht="18.75" customHeight="1" x14ac:dyDescent="0.2">
      <c r="A3577" s="94"/>
      <c r="B3577" s="73"/>
      <c r="C3577" s="123"/>
    </row>
    <row r="3578" spans="1:3" s="71" customFormat="1" ht="18.75" customHeight="1" x14ac:dyDescent="0.2">
      <c r="A3578" s="94"/>
      <c r="B3578" s="73"/>
      <c r="C3578" s="123"/>
    </row>
    <row r="3579" spans="1:3" s="71" customFormat="1" ht="18.75" customHeight="1" x14ac:dyDescent="0.2">
      <c r="A3579" s="84" t="s">
        <v>917</v>
      </c>
      <c r="B3579" s="82"/>
      <c r="C3579" s="123"/>
    </row>
    <row r="3580" spans="1:3" s="71" customFormat="1" ht="18.75" customHeight="1" x14ac:dyDescent="0.2">
      <c r="A3580" s="84" t="s">
        <v>487</v>
      </c>
      <c r="B3580" s="82"/>
      <c r="C3580" s="123"/>
    </row>
    <row r="3581" spans="1:3" s="71" customFormat="1" ht="18.75" customHeight="1" x14ac:dyDescent="0.2">
      <c r="A3581" s="84" t="s">
        <v>615</v>
      </c>
      <c r="B3581" s="82"/>
      <c r="C3581" s="123"/>
    </row>
    <row r="3582" spans="1:3" s="71" customFormat="1" ht="18.75" customHeight="1" x14ac:dyDescent="0.2">
      <c r="A3582" s="84" t="s">
        <v>918</v>
      </c>
      <c r="B3582" s="82"/>
      <c r="C3582" s="123"/>
    </row>
    <row r="3583" spans="1:3" s="71" customFormat="1" ht="18.75" customHeight="1" x14ac:dyDescent="0.2">
      <c r="A3583" s="84"/>
      <c r="B3583" s="75"/>
      <c r="C3583" s="123"/>
    </row>
    <row r="3584" spans="1:3" s="83" customFormat="1" ht="18.75" customHeight="1" x14ac:dyDescent="0.2">
      <c r="A3584" s="85">
        <v>410000</v>
      </c>
      <c r="B3584" s="77" t="s">
        <v>346</v>
      </c>
      <c r="C3584" s="130">
        <f t="shared" ref="C3584" si="620">C3585+C3590</f>
        <v>3630000</v>
      </c>
    </row>
    <row r="3585" spans="1:3" s="83" customFormat="1" ht="18.75" customHeight="1" x14ac:dyDescent="0.2">
      <c r="A3585" s="85">
        <v>411000</v>
      </c>
      <c r="B3585" s="77" t="s">
        <v>445</v>
      </c>
      <c r="C3585" s="130">
        <f t="shared" ref="C3585" si="621">SUM(C3586:C3589)</f>
        <v>3623500</v>
      </c>
    </row>
    <row r="3586" spans="1:3" s="71" customFormat="1" ht="18.75" customHeight="1" x14ac:dyDescent="0.2">
      <c r="A3586" s="84">
        <v>411100</v>
      </c>
      <c r="B3586" s="80" t="s">
        <v>347</v>
      </c>
      <c r="C3586" s="129">
        <v>3514000</v>
      </c>
    </row>
    <row r="3587" spans="1:3" s="71" customFormat="1" ht="18.75" customHeight="1" x14ac:dyDescent="0.2">
      <c r="A3587" s="84">
        <v>411200</v>
      </c>
      <c r="B3587" s="80" t="s">
        <v>456</v>
      </c>
      <c r="C3587" s="129">
        <v>13500</v>
      </c>
    </row>
    <row r="3588" spans="1:3" s="71" customFormat="1" ht="18.75" customHeight="1" x14ac:dyDescent="0.2">
      <c r="A3588" s="84">
        <v>411300</v>
      </c>
      <c r="B3588" s="80" t="s">
        <v>348</v>
      </c>
      <c r="C3588" s="129">
        <v>56000</v>
      </c>
    </row>
    <row r="3589" spans="1:3" s="71" customFormat="1" ht="18.75" customHeight="1" x14ac:dyDescent="0.2">
      <c r="A3589" s="84">
        <v>411400</v>
      </c>
      <c r="B3589" s="80" t="s">
        <v>349</v>
      </c>
      <c r="C3589" s="129">
        <v>40000</v>
      </c>
    </row>
    <row r="3590" spans="1:3" s="83" customFormat="1" ht="18.75" customHeight="1" x14ac:dyDescent="0.2">
      <c r="A3590" s="85">
        <v>412000</v>
      </c>
      <c r="B3590" s="82" t="s">
        <v>449</v>
      </c>
      <c r="C3590" s="130">
        <f t="shared" ref="C3590" si="622">SUM(C3591:C3591)</f>
        <v>6500</v>
      </c>
    </row>
    <row r="3591" spans="1:3" s="71" customFormat="1" ht="18.75" customHeight="1" x14ac:dyDescent="0.2">
      <c r="A3591" s="84">
        <v>412900</v>
      </c>
      <c r="B3591" s="80" t="s">
        <v>552</v>
      </c>
      <c r="C3591" s="129">
        <v>6500</v>
      </c>
    </row>
    <row r="3592" spans="1:3" s="83" customFormat="1" ht="18.75" customHeight="1" x14ac:dyDescent="0.2">
      <c r="A3592" s="85">
        <v>510000</v>
      </c>
      <c r="B3592" s="82" t="s">
        <v>401</v>
      </c>
      <c r="C3592" s="130">
        <f t="shared" ref="C3592" si="623">C3593</f>
        <v>2000000</v>
      </c>
    </row>
    <row r="3593" spans="1:3" s="83" customFormat="1" ht="18.75" customHeight="1" x14ac:dyDescent="0.2">
      <c r="A3593" s="85">
        <v>511000</v>
      </c>
      <c r="B3593" s="82" t="s">
        <v>402</v>
      </c>
      <c r="C3593" s="130">
        <f>SUM(C3594:C3594)</f>
        <v>2000000</v>
      </c>
    </row>
    <row r="3594" spans="1:3" s="71" customFormat="1" ht="18.75" customHeight="1" x14ac:dyDescent="0.2">
      <c r="A3594" s="43">
        <v>511100</v>
      </c>
      <c r="B3594" s="80" t="s">
        <v>403</v>
      </c>
      <c r="C3594" s="129">
        <v>2000000</v>
      </c>
    </row>
    <row r="3595" spans="1:3" s="83" customFormat="1" ht="18.75" customHeight="1" x14ac:dyDescent="0.2">
      <c r="A3595" s="85">
        <v>630000</v>
      </c>
      <c r="B3595" s="82" t="s">
        <v>434</v>
      </c>
      <c r="C3595" s="130">
        <f>C3596</f>
        <v>26000</v>
      </c>
    </row>
    <row r="3596" spans="1:3" s="83" customFormat="1" ht="18.75" customHeight="1" x14ac:dyDescent="0.2">
      <c r="A3596" s="85">
        <v>638000</v>
      </c>
      <c r="B3596" s="82" t="s">
        <v>383</v>
      </c>
      <c r="C3596" s="130">
        <f t="shared" ref="C3596" si="624">C3597</f>
        <v>26000</v>
      </c>
    </row>
    <row r="3597" spans="1:3" s="71" customFormat="1" ht="18.75" customHeight="1" x14ac:dyDescent="0.2">
      <c r="A3597" s="84">
        <v>638100</v>
      </c>
      <c r="B3597" s="80" t="s">
        <v>438</v>
      </c>
      <c r="C3597" s="129">
        <v>26000</v>
      </c>
    </row>
    <row r="3598" spans="1:3" s="147" customFormat="1" ht="18.75" customHeight="1" x14ac:dyDescent="0.2">
      <c r="A3598" s="137"/>
      <c r="B3598" s="138" t="s">
        <v>470</v>
      </c>
      <c r="C3598" s="131">
        <f>C3584+C3592+C3595</f>
        <v>5656000</v>
      </c>
    </row>
    <row r="3599" spans="1:3" s="71" customFormat="1" ht="18.75" customHeight="1" x14ac:dyDescent="0.2">
      <c r="A3599" s="94"/>
      <c r="B3599" s="73"/>
      <c r="C3599" s="123"/>
    </row>
    <row r="3600" spans="1:3" s="71" customFormat="1" ht="18.75" customHeight="1" x14ac:dyDescent="0.2">
      <c r="A3600" s="88"/>
      <c r="B3600" s="73"/>
      <c r="C3600" s="129"/>
    </row>
    <row r="3601" spans="1:3" s="71" customFormat="1" ht="18.75" customHeight="1" x14ac:dyDescent="0.2">
      <c r="A3601" s="84" t="s">
        <v>919</v>
      </c>
      <c r="B3601" s="82"/>
      <c r="C3601" s="129"/>
    </row>
    <row r="3602" spans="1:3" s="71" customFormat="1" ht="18.75" customHeight="1" x14ac:dyDescent="0.2">
      <c r="A3602" s="84" t="s">
        <v>488</v>
      </c>
      <c r="B3602" s="82"/>
      <c r="C3602" s="129"/>
    </row>
    <row r="3603" spans="1:3" s="71" customFormat="1" ht="18.75" customHeight="1" x14ac:dyDescent="0.2">
      <c r="A3603" s="84" t="s">
        <v>606</v>
      </c>
      <c r="B3603" s="82"/>
      <c r="C3603" s="129"/>
    </row>
    <row r="3604" spans="1:3" s="71" customFormat="1" ht="18.75" customHeight="1" x14ac:dyDescent="0.2">
      <c r="A3604" s="84" t="s">
        <v>767</v>
      </c>
      <c r="B3604" s="82"/>
      <c r="C3604" s="129"/>
    </row>
    <row r="3605" spans="1:3" s="71" customFormat="1" ht="18.75" customHeight="1" x14ac:dyDescent="0.2">
      <c r="A3605" s="84"/>
      <c r="B3605" s="75"/>
      <c r="C3605" s="123"/>
    </row>
    <row r="3606" spans="1:3" s="71" customFormat="1" ht="18.75" customHeight="1" x14ac:dyDescent="0.2">
      <c r="A3606" s="85">
        <v>410000</v>
      </c>
      <c r="B3606" s="77" t="s">
        <v>346</v>
      </c>
      <c r="C3606" s="130">
        <f>C3607+C3612+C3624+C3628+C3636</f>
        <v>23722900</v>
      </c>
    </row>
    <row r="3607" spans="1:3" s="71" customFormat="1" ht="18.75" customHeight="1" x14ac:dyDescent="0.2">
      <c r="A3607" s="85">
        <v>411000</v>
      </c>
      <c r="B3607" s="77" t="s">
        <v>445</v>
      </c>
      <c r="C3607" s="130">
        <f t="shared" ref="C3607" si="625">SUM(C3608:C3611)</f>
        <v>2040800</v>
      </c>
    </row>
    <row r="3608" spans="1:3" s="71" customFormat="1" ht="18.75" customHeight="1" x14ac:dyDescent="0.2">
      <c r="A3608" s="84">
        <v>411100</v>
      </c>
      <c r="B3608" s="80" t="s">
        <v>347</v>
      </c>
      <c r="C3608" s="129">
        <v>1900000</v>
      </c>
    </row>
    <row r="3609" spans="1:3" s="71" customFormat="1" ht="18.75" customHeight="1" x14ac:dyDescent="0.2">
      <c r="A3609" s="84">
        <v>411200</v>
      </c>
      <c r="B3609" s="80" t="s">
        <v>456</v>
      </c>
      <c r="C3609" s="129">
        <v>76500</v>
      </c>
    </row>
    <row r="3610" spans="1:3" s="71" customFormat="1" ht="18.75" customHeight="1" x14ac:dyDescent="0.2">
      <c r="A3610" s="84">
        <v>411300</v>
      </c>
      <c r="B3610" s="80" t="s">
        <v>348</v>
      </c>
      <c r="C3610" s="129">
        <v>49900</v>
      </c>
    </row>
    <row r="3611" spans="1:3" s="71" customFormat="1" ht="18.75" customHeight="1" x14ac:dyDescent="0.2">
      <c r="A3611" s="84">
        <v>411400</v>
      </c>
      <c r="B3611" s="80" t="s">
        <v>349</v>
      </c>
      <c r="C3611" s="129">
        <v>14400</v>
      </c>
    </row>
    <row r="3612" spans="1:3" s="71" customFormat="1" ht="18.75" customHeight="1" x14ac:dyDescent="0.2">
      <c r="A3612" s="85">
        <v>412000</v>
      </c>
      <c r="B3612" s="82" t="s">
        <v>449</v>
      </c>
      <c r="C3612" s="130">
        <f t="shared" ref="C3612" si="626">SUM(C3613:C3623)</f>
        <v>549600</v>
      </c>
    </row>
    <row r="3613" spans="1:3" s="71" customFormat="1" ht="18.75" customHeight="1" x14ac:dyDescent="0.2">
      <c r="A3613" s="84">
        <v>412200</v>
      </c>
      <c r="B3613" s="80" t="s">
        <v>457</v>
      </c>
      <c r="C3613" s="129">
        <v>69000</v>
      </c>
    </row>
    <row r="3614" spans="1:3" s="71" customFormat="1" ht="18.75" customHeight="1" x14ac:dyDescent="0.2">
      <c r="A3614" s="84">
        <v>412300</v>
      </c>
      <c r="B3614" s="80" t="s">
        <v>351</v>
      </c>
      <c r="C3614" s="129">
        <v>30000</v>
      </c>
    </row>
    <row r="3615" spans="1:3" s="71" customFormat="1" ht="18.75" customHeight="1" x14ac:dyDescent="0.2">
      <c r="A3615" s="84">
        <v>412500</v>
      </c>
      <c r="B3615" s="80" t="s">
        <v>353</v>
      </c>
      <c r="C3615" s="129">
        <v>17000</v>
      </c>
    </row>
    <row r="3616" spans="1:3" s="71" customFormat="1" ht="18.75" customHeight="1" x14ac:dyDescent="0.2">
      <c r="A3616" s="84">
        <v>412600</v>
      </c>
      <c r="B3616" s="80" t="s">
        <v>458</v>
      </c>
      <c r="C3616" s="129">
        <v>60000</v>
      </c>
    </row>
    <row r="3617" spans="1:3" s="71" customFormat="1" ht="18.75" customHeight="1" x14ac:dyDescent="0.2">
      <c r="A3617" s="84">
        <v>412700</v>
      </c>
      <c r="B3617" s="80" t="s">
        <v>446</v>
      </c>
      <c r="C3617" s="129">
        <v>148000</v>
      </c>
    </row>
    <row r="3618" spans="1:3" s="71" customFormat="1" ht="18.75" customHeight="1" x14ac:dyDescent="0.2">
      <c r="A3618" s="84">
        <v>412900</v>
      </c>
      <c r="B3618" s="80" t="s">
        <v>768</v>
      </c>
      <c r="C3618" s="129">
        <v>3600</v>
      </c>
    </row>
    <row r="3619" spans="1:3" s="71" customFormat="1" ht="18.75" customHeight="1" x14ac:dyDescent="0.2">
      <c r="A3619" s="84">
        <v>412900</v>
      </c>
      <c r="B3619" s="80" t="s">
        <v>534</v>
      </c>
      <c r="C3619" s="129">
        <v>110000</v>
      </c>
    </row>
    <row r="3620" spans="1:3" s="71" customFormat="1" ht="18.75" customHeight="1" x14ac:dyDescent="0.2">
      <c r="A3620" s="84">
        <v>412900</v>
      </c>
      <c r="B3620" s="124" t="s">
        <v>550</v>
      </c>
      <c r="C3620" s="129">
        <v>7000</v>
      </c>
    </row>
    <row r="3621" spans="1:3" s="71" customFormat="1" ht="18.75" customHeight="1" x14ac:dyDescent="0.2">
      <c r="A3621" s="84">
        <v>412900</v>
      </c>
      <c r="B3621" s="124" t="s">
        <v>552</v>
      </c>
      <c r="C3621" s="129">
        <v>5000</v>
      </c>
    </row>
    <row r="3622" spans="1:3" s="71" customFormat="1" ht="18.75" customHeight="1" x14ac:dyDescent="0.2">
      <c r="A3622" s="84">
        <v>412900</v>
      </c>
      <c r="B3622" s="124" t="s">
        <v>661</v>
      </c>
      <c r="C3622" s="129">
        <v>80000</v>
      </c>
    </row>
    <row r="3623" spans="1:3" s="71" customFormat="1" ht="18.75" customHeight="1" x14ac:dyDescent="0.2">
      <c r="A3623" s="84">
        <v>412900</v>
      </c>
      <c r="B3623" s="80" t="s">
        <v>536</v>
      </c>
      <c r="C3623" s="129">
        <v>20000</v>
      </c>
    </row>
    <row r="3624" spans="1:3" s="71" customFormat="1" ht="18.75" customHeight="1" x14ac:dyDescent="0.2">
      <c r="A3624" s="85">
        <v>414000</v>
      </c>
      <c r="B3624" s="82" t="s">
        <v>363</v>
      </c>
      <c r="C3624" s="130">
        <f t="shared" ref="C3624" si="627">SUM(C3625:C3627)</f>
        <v>2770000</v>
      </c>
    </row>
    <row r="3625" spans="1:3" s="71" customFormat="1" ht="18.75" customHeight="1" x14ac:dyDescent="0.2">
      <c r="A3625" s="84">
        <v>414100</v>
      </c>
      <c r="B3625" s="80" t="s">
        <v>662</v>
      </c>
      <c r="C3625" s="129">
        <v>800000</v>
      </c>
    </row>
    <row r="3626" spans="1:3" s="71" customFormat="1" ht="18.75" customHeight="1" x14ac:dyDescent="0.2">
      <c r="A3626" s="84">
        <v>414100</v>
      </c>
      <c r="B3626" s="80" t="s">
        <v>663</v>
      </c>
      <c r="C3626" s="129">
        <v>1100000</v>
      </c>
    </row>
    <row r="3627" spans="1:3" s="71" customFormat="1" ht="18.75" customHeight="1" x14ac:dyDescent="0.2">
      <c r="A3627" s="84">
        <v>414100</v>
      </c>
      <c r="B3627" s="80" t="s">
        <v>664</v>
      </c>
      <c r="C3627" s="129">
        <v>870000</v>
      </c>
    </row>
    <row r="3628" spans="1:3" s="83" customFormat="1" ht="18.75" customHeight="1" x14ac:dyDescent="0.2">
      <c r="A3628" s="85">
        <v>415000</v>
      </c>
      <c r="B3628" s="76" t="s">
        <v>314</v>
      </c>
      <c r="C3628" s="130">
        <f>SUM(C3629:C3635)</f>
        <v>15162500</v>
      </c>
    </row>
    <row r="3629" spans="1:3" s="83" customFormat="1" ht="18.75" customHeight="1" x14ac:dyDescent="0.2">
      <c r="A3629" s="43">
        <v>415100</v>
      </c>
      <c r="B3629" s="148" t="s">
        <v>513</v>
      </c>
      <c r="C3629" s="129">
        <v>0</v>
      </c>
    </row>
    <row r="3630" spans="1:3" s="71" customFormat="1" ht="18.75" customHeight="1" x14ac:dyDescent="0.2">
      <c r="A3630" s="43">
        <v>415200</v>
      </c>
      <c r="B3630" s="80" t="s">
        <v>507</v>
      </c>
      <c r="C3630" s="129">
        <v>640000</v>
      </c>
    </row>
    <row r="3631" spans="1:3" s="71" customFormat="1" ht="18.75" customHeight="1" x14ac:dyDescent="0.2">
      <c r="A3631" s="84">
        <v>415200</v>
      </c>
      <c r="B3631" s="80" t="s">
        <v>665</v>
      </c>
      <c r="C3631" s="129">
        <v>80000</v>
      </c>
    </row>
    <row r="3632" spans="1:3" s="71" customFormat="1" ht="18.75" customHeight="1" x14ac:dyDescent="0.2">
      <c r="A3632" s="84">
        <v>415200</v>
      </c>
      <c r="B3632" s="80" t="s">
        <v>920</v>
      </c>
      <c r="C3632" s="129">
        <v>50000</v>
      </c>
    </row>
    <row r="3633" spans="1:3" s="71" customFormat="1" ht="18.75" customHeight="1" x14ac:dyDescent="0.2">
      <c r="A3633" s="84">
        <v>415200</v>
      </c>
      <c r="B3633" s="80" t="s">
        <v>666</v>
      </c>
      <c r="C3633" s="129">
        <v>2101000</v>
      </c>
    </row>
    <row r="3634" spans="1:3" s="71" customFormat="1" ht="18.75" customHeight="1" x14ac:dyDescent="0.2">
      <c r="A3634" s="84">
        <v>415200</v>
      </c>
      <c r="B3634" s="80" t="s">
        <v>506</v>
      </c>
      <c r="C3634" s="129">
        <v>291500</v>
      </c>
    </row>
    <row r="3635" spans="1:3" s="71" customFormat="1" ht="18.75" customHeight="1" x14ac:dyDescent="0.2">
      <c r="A3635" s="84">
        <v>415200</v>
      </c>
      <c r="B3635" s="80" t="s">
        <v>502</v>
      </c>
      <c r="C3635" s="129">
        <v>12000000</v>
      </c>
    </row>
    <row r="3636" spans="1:3" s="83" customFormat="1" ht="18.75" customHeight="1" x14ac:dyDescent="0.2">
      <c r="A3636" s="85">
        <v>416000</v>
      </c>
      <c r="B3636" s="82" t="s">
        <v>451</v>
      </c>
      <c r="C3636" s="130">
        <f t="shared" ref="C3636" si="628">SUM(C3637:C3637)</f>
        <v>3200000</v>
      </c>
    </row>
    <row r="3637" spans="1:3" s="71" customFormat="1" ht="18.75" customHeight="1" x14ac:dyDescent="0.2">
      <c r="A3637" s="84">
        <v>416300</v>
      </c>
      <c r="B3637" s="80" t="s">
        <v>667</v>
      </c>
      <c r="C3637" s="129">
        <v>3200000</v>
      </c>
    </row>
    <row r="3638" spans="1:3" s="83" customFormat="1" ht="18.75" customHeight="1" x14ac:dyDescent="0.2">
      <c r="A3638" s="85">
        <v>480000</v>
      </c>
      <c r="B3638" s="82" t="s">
        <v>398</v>
      </c>
      <c r="C3638" s="130">
        <f>C3639</f>
        <v>67922000</v>
      </c>
    </row>
    <row r="3639" spans="1:3" s="71" customFormat="1" ht="18.75" customHeight="1" x14ac:dyDescent="0.2">
      <c r="A3639" s="85">
        <v>487000</v>
      </c>
      <c r="B3639" s="82" t="s">
        <v>444</v>
      </c>
      <c r="C3639" s="130">
        <f>SUM(C3640:C3645)</f>
        <v>67922000</v>
      </c>
    </row>
    <row r="3640" spans="1:3" s="71" customFormat="1" ht="18.75" customHeight="1" x14ac:dyDescent="0.2">
      <c r="A3640" s="84">
        <v>487300</v>
      </c>
      <c r="B3640" s="80" t="s">
        <v>921</v>
      </c>
      <c r="C3640" s="129">
        <v>25000000</v>
      </c>
    </row>
    <row r="3641" spans="1:3" s="71" customFormat="1" ht="18.75" customHeight="1" x14ac:dyDescent="0.2">
      <c r="A3641" s="84">
        <v>487300</v>
      </c>
      <c r="B3641" s="80" t="s">
        <v>922</v>
      </c>
      <c r="C3641" s="129">
        <v>4000000</v>
      </c>
    </row>
    <row r="3642" spans="1:3" s="71" customFormat="1" ht="18.75" customHeight="1" x14ac:dyDescent="0.2">
      <c r="A3642" s="43">
        <v>487400</v>
      </c>
      <c r="B3642" s="80" t="s">
        <v>528</v>
      </c>
      <c r="C3642" s="129">
        <v>400000</v>
      </c>
    </row>
    <row r="3643" spans="1:3" s="71" customFormat="1" ht="18.75" customHeight="1" x14ac:dyDescent="0.2">
      <c r="A3643" s="43">
        <v>487400</v>
      </c>
      <c r="B3643" s="80" t="s">
        <v>668</v>
      </c>
      <c r="C3643" s="129">
        <v>9040000</v>
      </c>
    </row>
    <row r="3644" spans="1:3" s="71" customFormat="1" ht="18.75" customHeight="1" x14ac:dyDescent="0.2">
      <c r="A3644" s="43">
        <v>487400</v>
      </c>
      <c r="B3644" s="80" t="s">
        <v>743</v>
      </c>
      <c r="C3644" s="129">
        <v>482000</v>
      </c>
    </row>
    <row r="3645" spans="1:3" s="71" customFormat="1" ht="18.75" customHeight="1" x14ac:dyDescent="0.2">
      <c r="A3645" s="43">
        <v>487400</v>
      </c>
      <c r="B3645" s="80" t="s">
        <v>923</v>
      </c>
      <c r="C3645" s="129">
        <v>29000000</v>
      </c>
    </row>
    <row r="3646" spans="1:3" s="71" customFormat="1" ht="18.75" customHeight="1" x14ac:dyDescent="0.2">
      <c r="A3646" s="85">
        <v>510000</v>
      </c>
      <c r="B3646" s="82" t="s">
        <v>401</v>
      </c>
      <c r="C3646" s="130">
        <f t="shared" ref="C3646" si="629">C3647+C3650</f>
        <v>33205000</v>
      </c>
    </row>
    <row r="3647" spans="1:3" s="71" customFormat="1" ht="18.75" customHeight="1" x14ac:dyDescent="0.2">
      <c r="A3647" s="85">
        <v>511000</v>
      </c>
      <c r="B3647" s="82" t="s">
        <v>402</v>
      </c>
      <c r="C3647" s="130">
        <f t="shared" ref="C3647" si="630">SUM(C3648:C3649)</f>
        <v>33193000</v>
      </c>
    </row>
    <row r="3648" spans="1:3" s="71" customFormat="1" ht="18.75" customHeight="1" x14ac:dyDescent="0.2">
      <c r="A3648" s="43">
        <v>511100</v>
      </c>
      <c r="B3648" s="80" t="s">
        <v>403</v>
      </c>
      <c r="C3648" s="129">
        <v>33183000</v>
      </c>
    </row>
    <row r="3649" spans="1:3" s="71" customFormat="1" ht="18.75" customHeight="1" x14ac:dyDescent="0.2">
      <c r="A3649" s="84">
        <v>511300</v>
      </c>
      <c r="B3649" s="80" t="s">
        <v>405</v>
      </c>
      <c r="C3649" s="129">
        <v>10000</v>
      </c>
    </row>
    <row r="3650" spans="1:3" s="83" customFormat="1" ht="18.75" customHeight="1" x14ac:dyDescent="0.2">
      <c r="A3650" s="85">
        <v>516000</v>
      </c>
      <c r="B3650" s="82" t="s">
        <v>410</v>
      </c>
      <c r="C3650" s="130">
        <f t="shared" ref="C3650" si="631">C3651</f>
        <v>12000</v>
      </c>
    </row>
    <row r="3651" spans="1:3" s="71" customFormat="1" ht="18.75" customHeight="1" x14ac:dyDescent="0.2">
      <c r="A3651" s="84">
        <v>516100</v>
      </c>
      <c r="B3651" s="80" t="s">
        <v>410</v>
      </c>
      <c r="C3651" s="129">
        <v>12000</v>
      </c>
    </row>
    <row r="3652" spans="1:3" s="83" customFormat="1" ht="18.75" customHeight="1" x14ac:dyDescent="0.2">
      <c r="A3652" s="85">
        <v>630000</v>
      </c>
      <c r="B3652" s="82" t="s">
        <v>434</v>
      </c>
      <c r="C3652" s="130">
        <f t="shared" ref="C3652" si="632">C3653+C3656</f>
        <v>65000</v>
      </c>
    </row>
    <row r="3653" spans="1:3" s="83" customFormat="1" ht="18.75" customHeight="1" x14ac:dyDescent="0.2">
      <c r="A3653" s="85">
        <v>631000</v>
      </c>
      <c r="B3653" s="82" t="s">
        <v>382</v>
      </c>
      <c r="C3653" s="130">
        <f t="shared" ref="C3653" si="633">C3654+C3655</f>
        <v>35000</v>
      </c>
    </row>
    <row r="3654" spans="1:3" s="71" customFormat="1" ht="18.75" customHeight="1" x14ac:dyDescent="0.2">
      <c r="A3654" s="84">
        <v>631100</v>
      </c>
      <c r="B3654" s="80" t="s">
        <v>436</v>
      </c>
      <c r="C3654" s="129">
        <v>35000</v>
      </c>
    </row>
    <row r="3655" spans="1:3" s="71" customFormat="1" ht="18.75" customHeight="1" x14ac:dyDescent="0.2">
      <c r="A3655" s="84">
        <v>631900</v>
      </c>
      <c r="B3655" s="80" t="s">
        <v>554</v>
      </c>
      <c r="C3655" s="129">
        <v>0</v>
      </c>
    </row>
    <row r="3656" spans="1:3" s="83" customFormat="1" ht="18.75" customHeight="1" x14ac:dyDescent="0.2">
      <c r="A3656" s="85">
        <v>638000</v>
      </c>
      <c r="B3656" s="82" t="s">
        <v>383</v>
      </c>
      <c r="C3656" s="130">
        <f t="shared" ref="C3656" si="634">C3657</f>
        <v>30000</v>
      </c>
    </row>
    <row r="3657" spans="1:3" s="71" customFormat="1" ht="18.75" customHeight="1" x14ac:dyDescent="0.2">
      <c r="A3657" s="84">
        <v>638100</v>
      </c>
      <c r="B3657" s="80" t="s">
        <v>438</v>
      </c>
      <c r="C3657" s="129">
        <v>30000</v>
      </c>
    </row>
    <row r="3658" spans="1:3" s="71" customFormat="1" ht="18.75" customHeight="1" x14ac:dyDescent="0.2">
      <c r="A3658" s="132"/>
      <c r="B3658" s="126" t="s">
        <v>470</v>
      </c>
      <c r="C3658" s="131">
        <f>C3606+C3638+C3646+C3652</f>
        <v>124914900</v>
      </c>
    </row>
    <row r="3659" spans="1:3" s="149" customFormat="1" ht="18.75" customHeight="1" x14ac:dyDescent="0.2">
      <c r="A3659" s="88"/>
      <c r="B3659" s="75"/>
      <c r="C3659" s="123"/>
    </row>
    <row r="3660" spans="1:3" s="149" customFormat="1" ht="18.75" customHeight="1" x14ac:dyDescent="0.2">
      <c r="A3660" s="88"/>
      <c r="B3660" s="75"/>
      <c r="C3660" s="123"/>
    </row>
    <row r="3661" spans="1:3" s="149" customFormat="1" ht="18.75" customHeight="1" x14ac:dyDescent="0.2">
      <c r="A3661" s="84" t="s">
        <v>924</v>
      </c>
      <c r="B3661" s="80"/>
      <c r="C3661" s="123"/>
    </row>
    <row r="3662" spans="1:3" s="149" customFormat="1" ht="18.75" customHeight="1" x14ac:dyDescent="0.2">
      <c r="A3662" s="84" t="s">
        <v>488</v>
      </c>
      <c r="B3662" s="80"/>
      <c r="C3662" s="123"/>
    </row>
    <row r="3663" spans="1:3" s="149" customFormat="1" ht="18.75" customHeight="1" x14ac:dyDescent="0.2">
      <c r="A3663" s="84" t="s">
        <v>630</v>
      </c>
      <c r="B3663" s="80"/>
      <c r="C3663" s="123"/>
    </row>
    <row r="3664" spans="1:3" s="149" customFormat="1" ht="18.75" customHeight="1" x14ac:dyDescent="0.2">
      <c r="A3664" s="84" t="s">
        <v>767</v>
      </c>
      <c r="B3664" s="80"/>
      <c r="C3664" s="123"/>
    </row>
    <row r="3665" spans="1:3" s="149" customFormat="1" ht="18.75" customHeight="1" x14ac:dyDescent="0.2">
      <c r="A3665" s="88"/>
      <c r="B3665" s="80"/>
      <c r="C3665" s="123"/>
    </row>
    <row r="3666" spans="1:3" s="150" customFormat="1" ht="18.75" customHeight="1" x14ac:dyDescent="0.2">
      <c r="A3666" s="85">
        <v>410000</v>
      </c>
      <c r="B3666" s="77" t="s">
        <v>346</v>
      </c>
      <c r="C3666" s="130">
        <f t="shared" ref="C3666" si="635">C3667+C3672+C3687+C3685</f>
        <v>2223100</v>
      </c>
    </row>
    <row r="3667" spans="1:3" s="150" customFormat="1" ht="18.75" customHeight="1" x14ac:dyDescent="0.2">
      <c r="A3667" s="85">
        <v>411000</v>
      </c>
      <c r="B3667" s="77" t="s">
        <v>445</v>
      </c>
      <c r="C3667" s="130">
        <f t="shared" ref="C3667" si="636">SUM(C3668:C3671)</f>
        <v>1850100</v>
      </c>
    </row>
    <row r="3668" spans="1:3" s="149" customFormat="1" ht="18.75" customHeight="1" x14ac:dyDescent="0.2">
      <c r="A3668" s="84">
        <v>411100</v>
      </c>
      <c r="B3668" s="80" t="s">
        <v>347</v>
      </c>
      <c r="C3668" s="129">
        <v>1693000</v>
      </c>
    </row>
    <row r="3669" spans="1:3" s="149" customFormat="1" ht="18.75" customHeight="1" x14ac:dyDescent="0.2">
      <c r="A3669" s="84">
        <v>411200</v>
      </c>
      <c r="B3669" s="80" t="s">
        <v>456</v>
      </c>
      <c r="C3669" s="129">
        <v>38600</v>
      </c>
    </row>
    <row r="3670" spans="1:3" s="149" customFormat="1" ht="18.75" customHeight="1" x14ac:dyDescent="0.2">
      <c r="A3670" s="84">
        <v>411300</v>
      </c>
      <c r="B3670" s="80" t="s">
        <v>348</v>
      </c>
      <c r="C3670" s="129">
        <v>101000</v>
      </c>
    </row>
    <row r="3671" spans="1:3" s="149" customFormat="1" ht="18.75" customHeight="1" x14ac:dyDescent="0.2">
      <c r="A3671" s="84">
        <v>411400</v>
      </c>
      <c r="B3671" s="80" t="s">
        <v>349</v>
      </c>
      <c r="C3671" s="129">
        <v>17500</v>
      </c>
    </row>
    <row r="3672" spans="1:3" s="150" customFormat="1" ht="18.75" customHeight="1" x14ac:dyDescent="0.2">
      <c r="A3672" s="85">
        <v>412000</v>
      </c>
      <c r="B3672" s="82" t="s">
        <v>449</v>
      </c>
      <c r="C3672" s="130">
        <f t="shared" ref="C3672" si="637">SUM(C3673:C3684)</f>
        <v>363500</v>
      </c>
    </row>
    <row r="3673" spans="1:3" s="149" customFormat="1" ht="18.75" customHeight="1" x14ac:dyDescent="0.2">
      <c r="A3673" s="43">
        <v>412100</v>
      </c>
      <c r="B3673" s="80" t="s">
        <v>350</v>
      </c>
      <c r="C3673" s="129">
        <v>2000</v>
      </c>
    </row>
    <row r="3674" spans="1:3" s="149" customFormat="1" ht="18.75" customHeight="1" x14ac:dyDescent="0.2">
      <c r="A3674" s="84">
        <v>412200</v>
      </c>
      <c r="B3674" s="80" t="s">
        <v>457</v>
      </c>
      <c r="C3674" s="129">
        <v>56500</v>
      </c>
    </row>
    <row r="3675" spans="1:3" s="149" customFormat="1" ht="18.75" customHeight="1" x14ac:dyDescent="0.2">
      <c r="A3675" s="84">
        <v>412300</v>
      </c>
      <c r="B3675" s="80" t="s">
        <v>351</v>
      </c>
      <c r="C3675" s="129">
        <v>35400</v>
      </c>
    </row>
    <row r="3676" spans="1:3" s="149" customFormat="1" ht="18.75" customHeight="1" x14ac:dyDescent="0.2">
      <c r="A3676" s="84">
        <v>412500</v>
      </c>
      <c r="B3676" s="80" t="s">
        <v>353</v>
      </c>
      <c r="C3676" s="129">
        <v>32700</v>
      </c>
    </row>
    <row r="3677" spans="1:3" s="149" customFormat="1" ht="18.75" customHeight="1" x14ac:dyDescent="0.2">
      <c r="A3677" s="84">
        <v>412600</v>
      </c>
      <c r="B3677" s="80" t="s">
        <v>458</v>
      </c>
      <c r="C3677" s="129">
        <v>2000</v>
      </c>
    </row>
    <row r="3678" spans="1:3" s="149" customFormat="1" ht="18.75" customHeight="1" x14ac:dyDescent="0.2">
      <c r="A3678" s="84">
        <v>412700</v>
      </c>
      <c r="B3678" s="80" t="s">
        <v>446</v>
      </c>
      <c r="C3678" s="129">
        <v>167400</v>
      </c>
    </row>
    <row r="3679" spans="1:3" s="149" customFormat="1" ht="18.75" customHeight="1" x14ac:dyDescent="0.2">
      <c r="A3679" s="84">
        <v>412900</v>
      </c>
      <c r="B3679" s="124" t="s">
        <v>768</v>
      </c>
      <c r="C3679" s="129">
        <v>11500</v>
      </c>
    </row>
    <row r="3680" spans="1:3" s="149" customFormat="1" ht="18.75" customHeight="1" x14ac:dyDescent="0.2">
      <c r="A3680" s="84">
        <v>412900</v>
      </c>
      <c r="B3680" s="124" t="s">
        <v>534</v>
      </c>
      <c r="C3680" s="129">
        <v>37800</v>
      </c>
    </row>
    <row r="3681" spans="1:3" s="149" customFormat="1" ht="18.75" customHeight="1" x14ac:dyDescent="0.2">
      <c r="A3681" s="84">
        <v>412900</v>
      </c>
      <c r="B3681" s="124" t="s">
        <v>550</v>
      </c>
      <c r="C3681" s="129">
        <v>11000</v>
      </c>
    </row>
    <row r="3682" spans="1:3" s="149" customFormat="1" ht="18.75" customHeight="1" x14ac:dyDescent="0.2">
      <c r="A3682" s="84">
        <v>412900</v>
      </c>
      <c r="B3682" s="124" t="s">
        <v>551</v>
      </c>
      <c r="C3682" s="129">
        <v>1200</v>
      </c>
    </row>
    <row r="3683" spans="1:3" s="149" customFormat="1" ht="18.75" customHeight="1" x14ac:dyDescent="0.2">
      <c r="A3683" s="84">
        <v>412900</v>
      </c>
      <c r="B3683" s="124" t="s">
        <v>552</v>
      </c>
      <c r="C3683" s="129">
        <v>3000</v>
      </c>
    </row>
    <row r="3684" spans="1:3" s="149" customFormat="1" ht="18.75" customHeight="1" x14ac:dyDescent="0.2">
      <c r="A3684" s="84">
        <v>412900</v>
      </c>
      <c r="B3684" s="124" t="s">
        <v>536</v>
      </c>
      <c r="C3684" s="129">
        <v>3000</v>
      </c>
    </row>
    <row r="3685" spans="1:3" s="150" customFormat="1" ht="18.75" customHeight="1" x14ac:dyDescent="0.2">
      <c r="A3685" s="85">
        <v>415000</v>
      </c>
      <c r="B3685" s="76" t="s">
        <v>314</v>
      </c>
      <c r="C3685" s="130">
        <f t="shared" ref="C3685" si="638">C3686</f>
        <v>2000</v>
      </c>
    </row>
    <row r="3686" spans="1:3" s="149" customFormat="1" ht="18.75" customHeight="1" x14ac:dyDescent="0.2">
      <c r="A3686" s="84">
        <v>415200</v>
      </c>
      <c r="B3686" s="80" t="s">
        <v>326</v>
      </c>
      <c r="C3686" s="129">
        <v>2000</v>
      </c>
    </row>
    <row r="3687" spans="1:3" s="150" customFormat="1" ht="36.75" customHeight="1" x14ac:dyDescent="0.2">
      <c r="A3687" s="85">
        <v>418000</v>
      </c>
      <c r="B3687" s="82" t="s">
        <v>453</v>
      </c>
      <c r="C3687" s="130">
        <f t="shared" ref="C3687" si="639">C3688</f>
        <v>7500</v>
      </c>
    </row>
    <row r="3688" spans="1:3" s="149" customFormat="1" ht="18.75" customHeight="1" x14ac:dyDescent="0.2">
      <c r="A3688" s="84">
        <v>418400</v>
      </c>
      <c r="B3688" s="80" t="s">
        <v>397</v>
      </c>
      <c r="C3688" s="129">
        <v>7500</v>
      </c>
    </row>
    <row r="3689" spans="1:3" s="150" customFormat="1" ht="18.75" customHeight="1" x14ac:dyDescent="0.2">
      <c r="A3689" s="85">
        <v>510000</v>
      </c>
      <c r="B3689" s="82" t="s">
        <v>401</v>
      </c>
      <c r="C3689" s="130">
        <f t="shared" ref="C3689" si="640">C3690+C3692+C3694</f>
        <v>368000</v>
      </c>
    </row>
    <row r="3690" spans="1:3" s="150" customFormat="1" ht="18.75" customHeight="1" x14ac:dyDescent="0.2">
      <c r="A3690" s="85">
        <v>511000</v>
      </c>
      <c r="B3690" s="82" t="s">
        <v>402</v>
      </c>
      <c r="C3690" s="130">
        <f t="shared" ref="C3690" si="641">C3691</f>
        <v>138000</v>
      </c>
    </row>
    <row r="3691" spans="1:3" s="149" customFormat="1" ht="18.75" customHeight="1" x14ac:dyDescent="0.2">
      <c r="A3691" s="84">
        <v>511300</v>
      </c>
      <c r="B3691" s="80" t="s">
        <v>405</v>
      </c>
      <c r="C3691" s="129">
        <v>138000</v>
      </c>
    </row>
    <row r="3692" spans="1:3" s="150" customFormat="1" ht="18.75" customHeight="1" x14ac:dyDescent="0.2">
      <c r="A3692" s="85">
        <v>516000</v>
      </c>
      <c r="B3692" s="82" t="s">
        <v>410</v>
      </c>
      <c r="C3692" s="130">
        <f t="shared" ref="C3692" si="642">C3693</f>
        <v>190000</v>
      </c>
    </row>
    <row r="3693" spans="1:3" s="149" customFormat="1" ht="18.75" customHeight="1" x14ac:dyDescent="0.2">
      <c r="A3693" s="84">
        <v>516100</v>
      </c>
      <c r="B3693" s="80" t="s">
        <v>410</v>
      </c>
      <c r="C3693" s="129">
        <v>190000</v>
      </c>
    </row>
    <row r="3694" spans="1:3" s="150" customFormat="1" ht="18.75" customHeight="1" x14ac:dyDescent="0.2">
      <c r="A3694" s="86">
        <v>518000</v>
      </c>
      <c r="B3694" s="82" t="s">
        <v>411</v>
      </c>
      <c r="C3694" s="130">
        <f t="shared" ref="C3694" si="643">C3695</f>
        <v>40000</v>
      </c>
    </row>
    <row r="3695" spans="1:3" s="149" customFormat="1" ht="18.75" customHeight="1" x14ac:dyDescent="0.2">
      <c r="A3695" s="89">
        <v>518100</v>
      </c>
      <c r="B3695" s="80" t="s">
        <v>411</v>
      </c>
      <c r="C3695" s="129">
        <v>40000</v>
      </c>
    </row>
    <row r="3696" spans="1:3" s="150" customFormat="1" ht="18.75" customHeight="1" x14ac:dyDescent="0.2">
      <c r="A3696" s="85">
        <v>630000</v>
      </c>
      <c r="B3696" s="82" t="s">
        <v>434</v>
      </c>
      <c r="C3696" s="130">
        <f t="shared" ref="C3696" si="644">C3699+C3697</f>
        <v>24000</v>
      </c>
    </row>
    <row r="3697" spans="1:3" s="150" customFormat="1" ht="18.75" customHeight="1" x14ac:dyDescent="0.2">
      <c r="A3697" s="85">
        <v>631000</v>
      </c>
      <c r="B3697" s="82" t="s">
        <v>382</v>
      </c>
      <c r="C3697" s="130">
        <f t="shared" ref="C3697" si="645">C3698</f>
        <v>3000</v>
      </c>
    </row>
    <row r="3698" spans="1:3" s="149" customFormat="1" ht="18.75" customHeight="1" x14ac:dyDescent="0.2">
      <c r="A3698" s="84">
        <v>631900</v>
      </c>
      <c r="B3698" s="80" t="s">
        <v>554</v>
      </c>
      <c r="C3698" s="129">
        <v>3000</v>
      </c>
    </row>
    <row r="3699" spans="1:3" s="150" customFormat="1" ht="18.75" customHeight="1" x14ac:dyDescent="0.2">
      <c r="A3699" s="85">
        <v>638000</v>
      </c>
      <c r="B3699" s="82" t="s">
        <v>383</v>
      </c>
      <c r="C3699" s="130">
        <f t="shared" ref="C3699" si="646">C3700</f>
        <v>21000</v>
      </c>
    </row>
    <row r="3700" spans="1:3" s="149" customFormat="1" ht="18.75" customHeight="1" x14ac:dyDescent="0.2">
      <c r="A3700" s="84">
        <v>638100</v>
      </c>
      <c r="B3700" s="80" t="s">
        <v>438</v>
      </c>
      <c r="C3700" s="129">
        <v>21000</v>
      </c>
    </row>
    <row r="3701" spans="1:3" s="149" customFormat="1" ht="18.75" customHeight="1" x14ac:dyDescent="0.2">
      <c r="A3701" s="132"/>
      <c r="B3701" s="126" t="s">
        <v>470</v>
      </c>
      <c r="C3701" s="131">
        <f t="shared" ref="C3701" si="647">C3666+C3689+C3696</f>
        <v>2615100</v>
      </c>
    </row>
    <row r="3702" spans="1:3" s="149" customFormat="1" ht="18.75" customHeight="1" x14ac:dyDescent="0.2">
      <c r="A3702" s="88"/>
      <c r="B3702" s="75"/>
      <c r="C3702" s="123"/>
    </row>
    <row r="3703" spans="1:3" s="149" customFormat="1" ht="18.75" customHeight="1" x14ac:dyDescent="0.2">
      <c r="A3703" s="88"/>
      <c r="B3703" s="75"/>
      <c r="C3703" s="123"/>
    </row>
    <row r="3704" spans="1:3" s="71" customFormat="1" ht="18.75" customHeight="1" x14ac:dyDescent="0.2">
      <c r="A3704" s="84" t="s">
        <v>925</v>
      </c>
      <c r="B3704" s="82"/>
      <c r="C3704" s="129"/>
    </row>
    <row r="3705" spans="1:3" s="71" customFormat="1" ht="18.75" customHeight="1" x14ac:dyDescent="0.2">
      <c r="A3705" s="84" t="s">
        <v>489</v>
      </c>
      <c r="B3705" s="82"/>
      <c r="C3705" s="129"/>
    </row>
    <row r="3706" spans="1:3" s="71" customFormat="1" ht="18.75" customHeight="1" x14ac:dyDescent="0.2">
      <c r="A3706" s="84" t="s">
        <v>607</v>
      </c>
      <c r="B3706" s="82"/>
      <c r="C3706" s="129"/>
    </row>
    <row r="3707" spans="1:3" s="71" customFormat="1" ht="18.75" customHeight="1" x14ac:dyDescent="0.2">
      <c r="A3707" s="84" t="s">
        <v>767</v>
      </c>
      <c r="B3707" s="82"/>
      <c r="C3707" s="129"/>
    </row>
    <row r="3708" spans="1:3" s="71" customFormat="1" ht="18.75" customHeight="1" x14ac:dyDescent="0.2">
      <c r="A3708" s="84"/>
      <c r="B3708" s="75"/>
      <c r="C3708" s="123"/>
    </row>
    <row r="3709" spans="1:3" s="71" customFormat="1" ht="18.75" customHeight="1" x14ac:dyDescent="0.2">
      <c r="A3709" s="85">
        <v>410000</v>
      </c>
      <c r="B3709" s="77" t="s">
        <v>346</v>
      </c>
      <c r="C3709" s="130">
        <f>C3710+C3715+C3727+C3731</f>
        <v>3839000</v>
      </c>
    </row>
    <row r="3710" spans="1:3" s="71" customFormat="1" ht="18.75" customHeight="1" x14ac:dyDescent="0.2">
      <c r="A3710" s="85">
        <v>411000</v>
      </c>
      <c r="B3710" s="77" t="s">
        <v>445</v>
      </c>
      <c r="C3710" s="130">
        <f t="shared" ref="C3710" si="648">SUM(C3711:C3714)</f>
        <v>1947000</v>
      </c>
    </row>
    <row r="3711" spans="1:3" s="71" customFormat="1" ht="18.75" customHeight="1" x14ac:dyDescent="0.2">
      <c r="A3711" s="84">
        <v>411100</v>
      </c>
      <c r="B3711" s="80" t="s">
        <v>347</v>
      </c>
      <c r="C3711" s="129">
        <v>1840000</v>
      </c>
    </row>
    <row r="3712" spans="1:3" s="71" customFormat="1" ht="18.75" customHeight="1" x14ac:dyDescent="0.2">
      <c r="A3712" s="84">
        <v>411200</v>
      </c>
      <c r="B3712" s="80" t="s">
        <v>456</v>
      </c>
      <c r="C3712" s="129">
        <v>59000</v>
      </c>
    </row>
    <row r="3713" spans="1:3" s="71" customFormat="1" ht="18.75" customHeight="1" x14ac:dyDescent="0.2">
      <c r="A3713" s="84">
        <v>411300</v>
      </c>
      <c r="B3713" s="80" t="s">
        <v>348</v>
      </c>
      <c r="C3713" s="129">
        <v>18000</v>
      </c>
    </row>
    <row r="3714" spans="1:3" s="71" customFormat="1" ht="18.75" customHeight="1" x14ac:dyDescent="0.2">
      <c r="A3714" s="84">
        <v>411400</v>
      </c>
      <c r="B3714" s="80" t="s">
        <v>349</v>
      </c>
      <c r="C3714" s="129">
        <v>30000</v>
      </c>
    </row>
    <row r="3715" spans="1:3" s="71" customFormat="1" ht="18.75" customHeight="1" x14ac:dyDescent="0.2">
      <c r="A3715" s="85">
        <v>412000</v>
      </c>
      <c r="B3715" s="82" t="s">
        <v>449</v>
      </c>
      <c r="C3715" s="130">
        <f t="shared" ref="C3715" si="649">SUM(C3716:C3726)</f>
        <v>465000</v>
      </c>
    </row>
    <row r="3716" spans="1:3" s="71" customFormat="1" ht="18.75" customHeight="1" x14ac:dyDescent="0.2">
      <c r="A3716" s="84">
        <v>412200</v>
      </c>
      <c r="B3716" s="80" t="s">
        <v>457</v>
      </c>
      <c r="C3716" s="129">
        <v>60000</v>
      </c>
    </row>
    <row r="3717" spans="1:3" s="71" customFormat="1" ht="18.75" customHeight="1" x14ac:dyDescent="0.2">
      <c r="A3717" s="84">
        <v>412300</v>
      </c>
      <c r="B3717" s="80" t="s">
        <v>351</v>
      </c>
      <c r="C3717" s="129">
        <v>40000</v>
      </c>
    </row>
    <row r="3718" spans="1:3" s="71" customFormat="1" ht="18.75" customHeight="1" x14ac:dyDescent="0.2">
      <c r="A3718" s="84">
        <v>412500</v>
      </c>
      <c r="B3718" s="80" t="s">
        <v>353</v>
      </c>
      <c r="C3718" s="129">
        <v>60000</v>
      </c>
    </row>
    <row r="3719" spans="1:3" s="71" customFormat="1" ht="18.75" customHeight="1" x14ac:dyDescent="0.2">
      <c r="A3719" s="84">
        <v>412600</v>
      </c>
      <c r="B3719" s="80" t="s">
        <v>458</v>
      </c>
      <c r="C3719" s="129">
        <v>100000</v>
      </c>
    </row>
    <row r="3720" spans="1:3" s="71" customFormat="1" ht="18.75" customHeight="1" x14ac:dyDescent="0.2">
      <c r="A3720" s="84">
        <v>412700</v>
      </c>
      <c r="B3720" s="80" t="s">
        <v>446</v>
      </c>
      <c r="C3720" s="129">
        <v>100000</v>
      </c>
    </row>
    <row r="3721" spans="1:3" s="71" customFormat="1" ht="18.75" customHeight="1" x14ac:dyDescent="0.2">
      <c r="A3721" s="84">
        <v>412900</v>
      </c>
      <c r="B3721" s="124" t="s">
        <v>768</v>
      </c>
      <c r="C3721" s="129">
        <v>2000</v>
      </c>
    </row>
    <row r="3722" spans="1:3" s="71" customFormat="1" ht="18.75" customHeight="1" x14ac:dyDescent="0.2">
      <c r="A3722" s="84">
        <v>412900</v>
      </c>
      <c r="B3722" s="124" t="s">
        <v>534</v>
      </c>
      <c r="C3722" s="129">
        <v>55000</v>
      </c>
    </row>
    <row r="3723" spans="1:3" s="71" customFormat="1" ht="18.75" customHeight="1" x14ac:dyDescent="0.2">
      <c r="A3723" s="84">
        <v>412900</v>
      </c>
      <c r="B3723" s="124" t="s">
        <v>550</v>
      </c>
      <c r="C3723" s="129">
        <v>13000</v>
      </c>
    </row>
    <row r="3724" spans="1:3" s="71" customFormat="1" ht="18.75" customHeight="1" x14ac:dyDescent="0.2">
      <c r="A3724" s="84">
        <v>412900</v>
      </c>
      <c r="B3724" s="124" t="s">
        <v>551</v>
      </c>
      <c r="C3724" s="129">
        <v>5000</v>
      </c>
    </row>
    <row r="3725" spans="1:3" s="71" customFormat="1" ht="18.75" customHeight="1" x14ac:dyDescent="0.2">
      <c r="A3725" s="84">
        <v>412900</v>
      </c>
      <c r="B3725" s="80" t="s">
        <v>552</v>
      </c>
      <c r="C3725" s="129">
        <v>5000</v>
      </c>
    </row>
    <row r="3726" spans="1:3" s="71" customFormat="1" ht="18.75" customHeight="1" x14ac:dyDescent="0.2">
      <c r="A3726" s="84">
        <v>412900</v>
      </c>
      <c r="B3726" s="80" t="s">
        <v>536</v>
      </c>
      <c r="C3726" s="129">
        <v>25000</v>
      </c>
    </row>
    <row r="3727" spans="1:3" s="134" customFormat="1" ht="18.75" customHeight="1" x14ac:dyDescent="0.2">
      <c r="A3727" s="85">
        <v>415000</v>
      </c>
      <c r="B3727" s="82" t="s">
        <v>314</v>
      </c>
      <c r="C3727" s="130">
        <f>SUM(C3728:C3730)</f>
        <v>1425000</v>
      </c>
    </row>
    <row r="3728" spans="1:3" s="71" customFormat="1" ht="18.75" customHeight="1" x14ac:dyDescent="0.2">
      <c r="A3728" s="84">
        <v>415200</v>
      </c>
      <c r="B3728" s="140" t="s">
        <v>926</v>
      </c>
      <c r="C3728" s="129">
        <v>1400000</v>
      </c>
    </row>
    <row r="3729" spans="1:3" s="71" customFormat="1" ht="18.75" customHeight="1" x14ac:dyDescent="0.2">
      <c r="A3729" s="84">
        <v>415200</v>
      </c>
      <c r="B3729" s="80" t="s">
        <v>927</v>
      </c>
      <c r="C3729" s="129">
        <v>0</v>
      </c>
    </row>
    <row r="3730" spans="1:3" s="71" customFormat="1" ht="18.75" customHeight="1" x14ac:dyDescent="0.2">
      <c r="A3730" s="84">
        <v>415200</v>
      </c>
      <c r="B3730" s="80" t="s">
        <v>744</v>
      </c>
      <c r="C3730" s="129">
        <v>25000</v>
      </c>
    </row>
    <row r="3731" spans="1:3" s="134" customFormat="1" ht="18.75" customHeight="1" x14ac:dyDescent="0.2">
      <c r="A3731" s="85">
        <v>416000</v>
      </c>
      <c r="B3731" s="82" t="s">
        <v>451</v>
      </c>
      <c r="C3731" s="130">
        <f t="shared" ref="C3731" si="650">C3732</f>
        <v>2000</v>
      </c>
    </row>
    <row r="3732" spans="1:3" s="71" customFormat="1" ht="18.75" customHeight="1" x14ac:dyDescent="0.2">
      <c r="A3732" s="43">
        <v>416100</v>
      </c>
      <c r="B3732" s="80" t="s">
        <v>472</v>
      </c>
      <c r="C3732" s="129">
        <v>2000</v>
      </c>
    </row>
    <row r="3733" spans="1:3" s="134" customFormat="1" ht="18.75" customHeight="1" x14ac:dyDescent="0.2">
      <c r="A3733" s="85">
        <v>480000</v>
      </c>
      <c r="B3733" s="82" t="s">
        <v>398</v>
      </c>
      <c r="C3733" s="130">
        <f t="shared" ref="C3733" si="651">C3734</f>
        <v>0</v>
      </c>
    </row>
    <row r="3734" spans="1:3" s="134" customFormat="1" ht="18.75" customHeight="1" x14ac:dyDescent="0.2">
      <c r="A3734" s="85">
        <v>488000</v>
      </c>
      <c r="B3734" s="82" t="s">
        <v>362</v>
      </c>
      <c r="C3734" s="130">
        <f t="shared" ref="C3734" si="652">SUM(C3735:C3735)</f>
        <v>0</v>
      </c>
    </row>
    <row r="3735" spans="1:3" s="71" customFormat="1" ht="18.75" customHeight="1" x14ac:dyDescent="0.2">
      <c r="A3735" s="84">
        <v>488100</v>
      </c>
      <c r="B3735" s="80" t="s">
        <v>669</v>
      </c>
      <c r="C3735" s="129">
        <v>0</v>
      </c>
    </row>
    <row r="3736" spans="1:3" s="71" customFormat="1" ht="18.75" customHeight="1" x14ac:dyDescent="0.2">
      <c r="A3736" s="85">
        <v>510000</v>
      </c>
      <c r="B3736" s="82" t="s">
        <v>401</v>
      </c>
      <c r="C3736" s="130">
        <f>C3737+C3739</f>
        <v>60000</v>
      </c>
    </row>
    <row r="3737" spans="1:3" s="71" customFormat="1" ht="18.75" customHeight="1" x14ac:dyDescent="0.2">
      <c r="A3737" s="85">
        <v>511000</v>
      </c>
      <c r="B3737" s="82" t="s">
        <v>402</v>
      </c>
      <c r="C3737" s="130">
        <f>SUM(C3738:C3738)</f>
        <v>40000</v>
      </c>
    </row>
    <row r="3738" spans="1:3" s="71" customFormat="1" ht="18.75" customHeight="1" x14ac:dyDescent="0.2">
      <c r="A3738" s="84">
        <v>511300</v>
      </c>
      <c r="B3738" s="80" t="s">
        <v>405</v>
      </c>
      <c r="C3738" s="129">
        <v>40000</v>
      </c>
    </row>
    <row r="3739" spans="1:3" s="83" customFormat="1" ht="18.75" customHeight="1" x14ac:dyDescent="0.2">
      <c r="A3739" s="85">
        <v>516000</v>
      </c>
      <c r="B3739" s="82" t="s">
        <v>410</v>
      </c>
      <c r="C3739" s="130">
        <f t="shared" ref="C3739" si="653">C3740</f>
        <v>20000</v>
      </c>
    </row>
    <row r="3740" spans="1:3" s="71" customFormat="1" ht="18.75" customHeight="1" x14ac:dyDescent="0.2">
      <c r="A3740" s="84">
        <v>516100</v>
      </c>
      <c r="B3740" s="80" t="s">
        <v>410</v>
      </c>
      <c r="C3740" s="129">
        <v>20000</v>
      </c>
    </row>
    <row r="3741" spans="1:3" s="83" customFormat="1" ht="18.75" customHeight="1" x14ac:dyDescent="0.2">
      <c r="A3741" s="85">
        <v>630000</v>
      </c>
      <c r="B3741" s="82" t="s">
        <v>434</v>
      </c>
      <c r="C3741" s="130">
        <f t="shared" ref="C3741" si="654">C3742+C3744</f>
        <v>35000</v>
      </c>
    </row>
    <row r="3742" spans="1:3" s="83" customFormat="1" ht="18.75" customHeight="1" x14ac:dyDescent="0.2">
      <c r="A3742" s="85">
        <v>631000</v>
      </c>
      <c r="B3742" s="82" t="s">
        <v>382</v>
      </c>
      <c r="C3742" s="130">
        <f t="shared" ref="C3742" si="655">C3743</f>
        <v>0</v>
      </c>
    </row>
    <row r="3743" spans="1:3" s="71" customFormat="1" ht="18.75" customHeight="1" x14ac:dyDescent="0.2">
      <c r="A3743" s="84">
        <v>631900</v>
      </c>
      <c r="B3743" s="80" t="s">
        <v>554</v>
      </c>
      <c r="C3743" s="129">
        <v>0</v>
      </c>
    </row>
    <row r="3744" spans="1:3" s="83" customFormat="1" ht="18.75" customHeight="1" x14ac:dyDescent="0.2">
      <c r="A3744" s="85">
        <v>638000</v>
      </c>
      <c r="B3744" s="82" t="s">
        <v>383</v>
      </c>
      <c r="C3744" s="130">
        <f t="shared" ref="C3744" si="656">C3745</f>
        <v>35000</v>
      </c>
    </row>
    <row r="3745" spans="1:3" s="71" customFormat="1" ht="18.75" customHeight="1" x14ac:dyDescent="0.2">
      <c r="A3745" s="84">
        <v>638100</v>
      </c>
      <c r="B3745" s="80" t="s">
        <v>438</v>
      </c>
      <c r="C3745" s="129">
        <v>35000</v>
      </c>
    </row>
    <row r="3746" spans="1:3" s="71" customFormat="1" ht="18.75" customHeight="1" x14ac:dyDescent="0.2">
      <c r="A3746" s="132"/>
      <c r="B3746" s="126" t="s">
        <v>470</v>
      </c>
      <c r="C3746" s="131">
        <f>C3709+C3733+C3736+C3741</f>
        <v>3934000</v>
      </c>
    </row>
    <row r="3747" spans="1:3" s="71" customFormat="1" ht="18.75" customHeight="1" x14ac:dyDescent="0.2">
      <c r="A3747" s="133"/>
      <c r="B3747" s="73"/>
      <c r="C3747" s="123"/>
    </row>
    <row r="3748" spans="1:3" s="149" customFormat="1" ht="18.75" customHeight="1" x14ac:dyDescent="0.2">
      <c r="A3748" s="88"/>
      <c r="B3748" s="73"/>
      <c r="C3748" s="129"/>
    </row>
    <row r="3749" spans="1:3" s="71" customFormat="1" ht="18.75" customHeight="1" x14ac:dyDescent="0.2">
      <c r="A3749" s="84" t="s">
        <v>928</v>
      </c>
      <c r="B3749" s="82"/>
      <c r="C3749" s="129"/>
    </row>
    <row r="3750" spans="1:3" s="71" customFormat="1" ht="18.75" customHeight="1" x14ac:dyDescent="0.2">
      <c r="A3750" s="84" t="s">
        <v>489</v>
      </c>
      <c r="B3750" s="82"/>
      <c r="C3750" s="129"/>
    </row>
    <row r="3751" spans="1:3" s="71" customFormat="1" ht="18.75" customHeight="1" x14ac:dyDescent="0.2">
      <c r="A3751" s="84" t="s">
        <v>609</v>
      </c>
      <c r="B3751" s="82"/>
      <c r="C3751" s="129"/>
    </row>
    <row r="3752" spans="1:3" s="71" customFormat="1" ht="18.75" customHeight="1" x14ac:dyDescent="0.2">
      <c r="A3752" s="84" t="s">
        <v>767</v>
      </c>
      <c r="B3752" s="82"/>
      <c r="C3752" s="129"/>
    </row>
    <row r="3753" spans="1:3" s="71" customFormat="1" ht="18.75" customHeight="1" x14ac:dyDescent="0.2">
      <c r="A3753" s="84"/>
      <c r="B3753" s="75"/>
      <c r="C3753" s="123"/>
    </row>
    <row r="3754" spans="1:3" s="71" customFormat="1" ht="18.75" customHeight="1" x14ac:dyDescent="0.2">
      <c r="A3754" s="85">
        <v>410000</v>
      </c>
      <c r="B3754" s="77" t="s">
        <v>346</v>
      </c>
      <c r="C3754" s="130">
        <f t="shared" ref="C3754" si="657">C3755+C3760</f>
        <v>0</v>
      </c>
    </row>
    <row r="3755" spans="1:3" s="71" customFormat="1" ht="18.75" customHeight="1" x14ac:dyDescent="0.2">
      <c r="A3755" s="85">
        <v>411000</v>
      </c>
      <c r="B3755" s="77" t="s">
        <v>445</v>
      </c>
      <c r="C3755" s="130">
        <f t="shared" ref="C3755" si="658">SUM(C3756:C3759)</f>
        <v>0</v>
      </c>
    </row>
    <row r="3756" spans="1:3" s="71" customFormat="1" ht="18.75" customHeight="1" x14ac:dyDescent="0.2">
      <c r="A3756" s="84">
        <v>411100</v>
      </c>
      <c r="B3756" s="80" t="s">
        <v>347</v>
      </c>
      <c r="C3756" s="129">
        <v>0</v>
      </c>
    </row>
    <row r="3757" spans="1:3" s="71" customFormat="1" ht="18.75" customHeight="1" x14ac:dyDescent="0.2">
      <c r="A3757" s="84">
        <v>411200</v>
      </c>
      <c r="B3757" s="80" t="s">
        <v>456</v>
      </c>
      <c r="C3757" s="129">
        <v>0</v>
      </c>
    </row>
    <row r="3758" spans="1:3" s="71" customFormat="1" ht="18.75" customHeight="1" x14ac:dyDescent="0.2">
      <c r="A3758" s="84">
        <v>411300</v>
      </c>
      <c r="B3758" s="80" t="s">
        <v>348</v>
      </c>
      <c r="C3758" s="129">
        <v>0</v>
      </c>
    </row>
    <row r="3759" spans="1:3" s="71" customFormat="1" ht="18.75" customHeight="1" x14ac:dyDescent="0.2">
      <c r="A3759" s="84">
        <v>411400</v>
      </c>
      <c r="B3759" s="80" t="s">
        <v>349</v>
      </c>
      <c r="C3759" s="129">
        <v>0</v>
      </c>
    </row>
    <row r="3760" spans="1:3" s="71" customFormat="1" ht="18.75" customHeight="1" x14ac:dyDescent="0.2">
      <c r="A3760" s="85">
        <v>412000</v>
      </c>
      <c r="B3760" s="82" t="s">
        <v>449</v>
      </c>
      <c r="C3760" s="130">
        <f>SUM(C3761:C3771)</f>
        <v>0</v>
      </c>
    </row>
    <row r="3761" spans="1:3" s="71" customFormat="1" ht="18.75" customHeight="1" x14ac:dyDescent="0.2">
      <c r="A3761" s="84">
        <v>412100</v>
      </c>
      <c r="B3761" s="80" t="s">
        <v>350</v>
      </c>
      <c r="C3761" s="129">
        <v>0</v>
      </c>
    </row>
    <row r="3762" spans="1:3" s="71" customFormat="1" ht="18.75" customHeight="1" x14ac:dyDescent="0.2">
      <c r="A3762" s="84">
        <v>412200</v>
      </c>
      <c r="B3762" s="80" t="s">
        <v>457</v>
      </c>
      <c r="C3762" s="129">
        <v>0</v>
      </c>
    </row>
    <row r="3763" spans="1:3" s="71" customFormat="1" ht="18.75" customHeight="1" x14ac:dyDescent="0.2">
      <c r="A3763" s="84">
        <v>412300</v>
      </c>
      <c r="B3763" s="80" t="s">
        <v>351</v>
      </c>
      <c r="C3763" s="129">
        <v>0</v>
      </c>
    </row>
    <row r="3764" spans="1:3" s="71" customFormat="1" ht="18.75" customHeight="1" x14ac:dyDescent="0.2">
      <c r="A3764" s="84">
        <v>412400</v>
      </c>
      <c r="B3764" s="80" t="s">
        <v>352</v>
      </c>
      <c r="C3764" s="129">
        <v>0</v>
      </c>
    </row>
    <row r="3765" spans="1:3" s="71" customFormat="1" ht="18.75" customHeight="1" x14ac:dyDescent="0.2">
      <c r="A3765" s="84">
        <v>412500</v>
      </c>
      <c r="B3765" s="80" t="s">
        <v>353</v>
      </c>
      <c r="C3765" s="129">
        <v>0</v>
      </c>
    </row>
    <row r="3766" spans="1:3" s="71" customFormat="1" ht="18.75" customHeight="1" x14ac:dyDescent="0.2">
      <c r="A3766" s="84">
        <v>412600</v>
      </c>
      <c r="B3766" s="80" t="s">
        <v>458</v>
      </c>
      <c r="C3766" s="129">
        <v>0</v>
      </c>
    </row>
    <row r="3767" spans="1:3" s="71" customFormat="1" ht="18.75" customHeight="1" x14ac:dyDescent="0.2">
      <c r="A3767" s="84">
        <v>412700</v>
      </c>
      <c r="B3767" s="80" t="s">
        <v>446</v>
      </c>
      <c r="C3767" s="129">
        <v>0</v>
      </c>
    </row>
    <row r="3768" spans="1:3" s="71" customFormat="1" ht="18.75" customHeight="1" x14ac:dyDescent="0.2">
      <c r="A3768" s="84">
        <v>412900</v>
      </c>
      <c r="B3768" s="124" t="s">
        <v>768</v>
      </c>
      <c r="C3768" s="129">
        <v>0</v>
      </c>
    </row>
    <row r="3769" spans="1:3" s="71" customFormat="1" ht="18.75" customHeight="1" x14ac:dyDescent="0.2">
      <c r="A3769" s="84">
        <v>412900</v>
      </c>
      <c r="B3769" s="124" t="s">
        <v>534</v>
      </c>
      <c r="C3769" s="129">
        <v>0</v>
      </c>
    </row>
    <row r="3770" spans="1:3" s="71" customFormat="1" ht="18.75" customHeight="1" x14ac:dyDescent="0.2">
      <c r="A3770" s="84">
        <v>412900</v>
      </c>
      <c r="B3770" s="124" t="s">
        <v>551</v>
      </c>
      <c r="C3770" s="129">
        <v>0</v>
      </c>
    </row>
    <row r="3771" spans="1:3" s="71" customFormat="1" ht="18.75" customHeight="1" x14ac:dyDescent="0.2">
      <c r="A3771" s="84">
        <v>412900</v>
      </c>
      <c r="B3771" s="124" t="s">
        <v>552</v>
      </c>
      <c r="C3771" s="129">
        <v>0</v>
      </c>
    </row>
    <row r="3772" spans="1:3" s="71" customFormat="1" ht="18.75" customHeight="1" x14ac:dyDescent="0.2">
      <c r="A3772" s="85">
        <v>510000</v>
      </c>
      <c r="B3772" s="82" t="s">
        <v>401</v>
      </c>
      <c r="C3772" s="130">
        <f t="shared" ref="C3772" si="659">C3773+C3777+C3775</f>
        <v>0</v>
      </c>
    </row>
    <row r="3773" spans="1:3" s="71" customFormat="1" ht="18.75" customHeight="1" x14ac:dyDescent="0.2">
      <c r="A3773" s="85">
        <v>511000</v>
      </c>
      <c r="B3773" s="82" t="s">
        <v>402</v>
      </c>
      <c r="C3773" s="130">
        <f t="shared" ref="C3773" si="660">SUM(C3774:C3774)</f>
        <v>0</v>
      </c>
    </row>
    <row r="3774" spans="1:3" s="71" customFormat="1" ht="18.75" customHeight="1" x14ac:dyDescent="0.2">
      <c r="A3774" s="84">
        <v>511300</v>
      </c>
      <c r="B3774" s="80" t="s">
        <v>405</v>
      </c>
      <c r="C3774" s="129">
        <v>0</v>
      </c>
    </row>
    <row r="3775" spans="1:3" s="83" customFormat="1" ht="18.75" customHeight="1" x14ac:dyDescent="0.2">
      <c r="A3775" s="85">
        <v>513000</v>
      </c>
      <c r="B3775" s="82" t="s">
        <v>408</v>
      </c>
      <c r="C3775" s="143">
        <f t="shared" ref="C3775" si="661">C3776</f>
        <v>0</v>
      </c>
    </row>
    <row r="3776" spans="1:3" s="71" customFormat="1" ht="18.75" customHeight="1" x14ac:dyDescent="0.2">
      <c r="A3776" s="84">
        <v>513700</v>
      </c>
      <c r="B3776" s="80" t="s">
        <v>567</v>
      </c>
      <c r="C3776" s="129">
        <v>0</v>
      </c>
    </row>
    <row r="3777" spans="1:3" s="83" customFormat="1" ht="18.75" customHeight="1" x14ac:dyDescent="0.2">
      <c r="A3777" s="85">
        <v>516000</v>
      </c>
      <c r="B3777" s="82" t="s">
        <v>410</v>
      </c>
      <c r="C3777" s="130">
        <f t="shared" ref="C3777" si="662">C3778</f>
        <v>0</v>
      </c>
    </row>
    <row r="3778" spans="1:3" s="71" customFormat="1" ht="18.75" customHeight="1" x14ac:dyDescent="0.2">
      <c r="A3778" s="84">
        <v>516100</v>
      </c>
      <c r="B3778" s="80" t="s">
        <v>410</v>
      </c>
      <c r="C3778" s="129">
        <v>0</v>
      </c>
    </row>
    <row r="3779" spans="1:3" s="83" customFormat="1" ht="18.75" customHeight="1" x14ac:dyDescent="0.2">
      <c r="A3779" s="85">
        <v>630000</v>
      </c>
      <c r="B3779" s="82" t="s">
        <v>434</v>
      </c>
      <c r="C3779" s="130">
        <f>C3780</f>
        <v>0</v>
      </c>
    </row>
    <row r="3780" spans="1:3" s="83" customFormat="1" ht="18.75" customHeight="1" x14ac:dyDescent="0.2">
      <c r="A3780" s="85">
        <v>631000</v>
      </c>
      <c r="B3780" s="82" t="s">
        <v>382</v>
      </c>
      <c r="C3780" s="130">
        <f t="shared" ref="C3780" si="663">C3781</f>
        <v>0</v>
      </c>
    </row>
    <row r="3781" spans="1:3" s="71" customFormat="1" ht="18.75" customHeight="1" x14ac:dyDescent="0.2">
      <c r="A3781" s="84">
        <v>631900</v>
      </c>
      <c r="B3781" s="80" t="s">
        <v>554</v>
      </c>
      <c r="C3781" s="129">
        <v>0</v>
      </c>
    </row>
    <row r="3782" spans="1:3" s="71" customFormat="1" ht="18.75" customHeight="1" x14ac:dyDescent="0.2">
      <c r="A3782" s="132"/>
      <c r="B3782" s="126" t="s">
        <v>470</v>
      </c>
      <c r="C3782" s="131">
        <f>C3754+C3772+C3779</f>
        <v>0</v>
      </c>
    </row>
    <row r="3783" spans="1:3" s="71" customFormat="1" ht="18.75" customHeight="1" x14ac:dyDescent="0.2">
      <c r="A3783" s="133"/>
      <c r="B3783" s="73"/>
      <c r="C3783" s="123"/>
    </row>
    <row r="3784" spans="1:3" s="71" customFormat="1" ht="18.75" customHeight="1" x14ac:dyDescent="0.2">
      <c r="A3784" s="88"/>
      <c r="B3784" s="73"/>
      <c r="C3784" s="129"/>
    </row>
    <row r="3785" spans="1:3" s="71" customFormat="1" ht="18.75" customHeight="1" x14ac:dyDescent="0.2">
      <c r="A3785" s="84" t="s">
        <v>929</v>
      </c>
      <c r="B3785" s="151"/>
      <c r="C3785" s="129"/>
    </row>
    <row r="3786" spans="1:3" s="71" customFormat="1" ht="18.75" customHeight="1" x14ac:dyDescent="0.2">
      <c r="A3786" s="84" t="s">
        <v>489</v>
      </c>
      <c r="B3786" s="82"/>
      <c r="C3786" s="129"/>
    </row>
    <row r="3787" spans="1:3" s="71" customFormat="1" ht="18.75" customHeight="1" x14ac:dyDescent="0.2">
      <c r="A3787" s="84" t="s">
        <v>610</v>
      </c>
      <c r="B3787" s="82"/>
      <c r="C3787" s="129"/>
    </row>
    <row r="3788" spans="1:3" s="71" customFormat="1" ht="18.75" customHeight="1" x14ac:dyDescent="0.2">
      <c r="A3788" s="84" t="s">
        <v>767</v>
      </c>
      <c r="B3788" s="82"/>
      <c r="C3788" s="129"/>
    </row>
    <row r="3789" spans="1:3" s="71" customFormat="1" ht="18.75" customHeight="1" x14ac:dyDescent="0.2">
      <c r="A3789" s="84"/>
      <c r="B3789" s="75"/>
      <c r="C3789" s="123"/>
    </row>
    <row r="3790" spans="1:3" s="71" customFormat="1" ht="18.75" customHeight="1" x14ac:dyDescent="0.2">
      <c r="A3790" s="85">
        <v>410000</v>
      </c>
      <c r="B3790" s="77" t="s">
        <v>346</v>
      </c>
      <c r="C3790" s="130">
        <f t="shared" ref="C3790" si="664">C3791+C3796</f>
        <v>559500</v>
      </c>
    </row>
    <row r="3791" spans="1:3" s="71" customFormat="1" ht="18.75" customHeight="1" x14ac:dyDescent="0.2">
      <c r="A3791" s="85">
        <v>411000</v>
      </c>
      <c r="B3791" s="77" t="s">
        <v>445</v>
      </c>
      <c r="C3791" s="130">
        <f t="shared" ref="C3791" si="665">SUM(C3792:C3795)</f>
        <v>439000</v>
      </c>
    </row>
    <row r="3792" spans="1:3" s="71" customFormat="1" ht="18.75" customHeight="1" x14ac:dyDescent="0.2">
      <c r="A3792" s="84">
        <v>411100</v>
      </c>
      <c r="B3792" s="80" t="s">
        <v>347</v>
      </c>
      <c r="C3792" s="129">
        <v>421000</v>
      </c>
    </row>
    <row r="3793" spans="1:3" s="71" customFormat="1" ht="18.75" customHeight="1" x14ac:dyDescent="0.2">
      <c r="A3793" s="84">
        <v>411200</v>
      </c>
      <c r="B3793" s="80" t="s">
        <v>456</v>
      </c>
      <c r="C3793" s="129">
        <v>12600</v>
      </c>
    </row>
    <row r="3794" spans="1:3" s="71" customFormat="1" ht="18.75" customHeight="1" x14ac:dyDescent="0.2">
      <c r="A3794" s="84">
        <v>411300</v>
      </c>
      <c r="B3794" s="80" t="s">
        <v>348</v>
      </c>
      <c r="C3794" s="129">
        <v>1400</v>
      </c>
    </row>
    <row r="3795" spans="1:3" s="71" customFormat="1" ht="18.75" customHeight="1" x14ac:dyDescent="0.2">
      <c r="A3795" s="84">
        <v>411400</v>
      </c>
      <c r="B3795" s="80" t="s">
        <v>349</v>
      </c>
      <c r="C3795" s="129">
        <v>4000</v>
      </c>
    </row>
    <row r="3796" spans="1:3" s="71" customFormat="1" ht="18.75" customHeight="1" x14ac:dyDescent="0.2">
      <c r="A3796" s="85">
        <v>412000</v>
      </c>
      <c r="B3796" s="82" t="s">
        <v>449</v>
      </c>
      <c r="C3796" s="130">
        <f>SUM(C3797:C3805)</f>
        <v>120500</v>
      </c>
    </row>
    <row r="3797" spans="1:3" s="71" customFormat="1" ht="18.75" customHeight="1" x14ac:dyDescent="0.2">
      <c r="A3797" s="84">
        <v>412200</v>
      </c>
      <c r="B3797" s="80" t="s">
        <v>457</v>
      </c>
      <c r="C3797" s="129">
        <v>33600</v>
      </c>
    </row>
    <row r="3798" spans="1:3" s="71" customFormat="1" ht="18.75" customHeight="1" x14ac:dyDescent="0.2">
      <c r="A3798" s="84">
        <v>412300</v>
      </c>
      <c r="B3798" s="80" t="s">
        <v>351</v>
      </c>
      <c r="C3798" s="129">
        <v>6000</v>
      </c>
    </row>
    <row r="3799" spans="1:3" s="71" customFormat="1" ht="18.75" customHeight="1" x14ac:dyDescent="0.2">
      <c r="A3799" s="84">
        <v>412500</v>
      </c>
      <c r="B3799" s="80" t="s">
        <v>353</v>
      </c>
      <c r="C3799" s="129">
        <v>5000</v>
      </c>
    </row>
    <row r="3800" spans="1:3" s="71" customFormat="1" ht="18.75" customHeight="1" x14ac:dyDescent="0.2">
      <c r="A3800" s="84">
        <v>412600</v>
      </c>
      <c r="B3800" s="80" t="s">
        <v>458</v>
      </c>
      <c r="C3800" s="129">
        <v>9800</v>
      </c>
    </row>
    <row r="3801" spans="1:3" s="71" customFormat="1" ht="18.75" customHeight="1" x14ac:dyDescent="0.2">
      <c r="A3801" s="84">
        <v>412700</v>
      </c>
      <c r="B3801" s="80" t="s">
        <v>446</v>
      </c>
      <c r="C3801" s="129">
        <v>27300</v>
      </c>
    </row>
    <row r="3802" spans="1:3" s="71" customFormat="1" ht="18.75" customHeight="1" x14ac:dyDescent="0.2">
      <c r="A3802" s="84">
        <v>412900</v>
      </c>
      <c r="B3802" s="124" t="s">
        <v>768</v>
      </c>
      <c r="C3802" s="129">
        <v>3000</v>
      </c>
    </row>
    <row r="3803" spans="1:3" s="71" customFormat="1" ht="18.75" customHeight="1" x14ac:dyDescent="0.2">
      <c r="A3803" s="84">
        <v>412900</v>
      </c>
      <c r="B3803" s="124" t="s">
        <v>534</v>
      </c>
      <c r="C3803" s="129">
        <v>28800</v>
      </c>
    </row>
    <row r="3804" spans="1:3" s="71" customFormat="1" ht="18.75" customHeight="1" x14ac:dyDescent="0.2">
      <c r="A3804" s="84">
        <v>412900</v>
      </c>
      <c r="B3804" s="124" t="s">
        <v>552</v>
      </c>
      <c r="C3804" s="129">
        <v>1000</v>
      </c>
    </row>
    <row r="3805" spans="1:3" s="71" customFormat="1" ht="18.75" customHeight="1" x14ac:dyDescent="0.2">
      <c r="A3805" s="84">
        <v>412900</v>
      </c>
      <c r="B3805" s="80" t="s">
        <v>536</v>
      </c>
      <c r="C3805" s="129">
        <v>6000</v>
      </c>
    </row>
    <row r="3806" spans="1:3" s="71" customFormat="1" ht="18.75" customHeight="1" x14ac:dyDescent="0.2">
      <c r="A3806" s="85">
        <v>510000</v>
      </c>
      <c r="B3806" s="82" t="s">
        <v>401</v>
      </c>
      <c r="C3806" s="130">
        <f>C3811+C3809+C3807</f>
        <v>21000</v>
      </c>
    </row>
    <row r="3807" spans="1:3" s="83" customFormat="1" ht="18.75" customHeight="1" x14ac:dyDescent="0.2">
      <c r="A3807" s="85">
        <v>511000</v>
      </c>
      <c r="B3807" s="82" t="s">
        <v>402</v>
      </c>
      <c r="C3807" s="130">
        <f>SUM(C3808:C3808)</f>
        <v>15000</v>
      </c>
    </row>
    <row r="3808" spans="1:3" s="71" customFormat="1" ht="18.75" customHeight="1" x14ac:dyDescent="0.2">
      <c r="A3808" s="84">
        <v>511300</v>
      </c>
      <c r="B3808" s="80" t="s">
        <v>405</v>
      </c>
      <c r="C3808" s="129">
        <v>15000</v>
      </c>
    </row>
    <row r="3809" spans="1:3" s="83" customFormat="1" ht="18.75" customHeight="1" x14ac:dyDescent="0.2">
      <c r="A3809" s="85">
        <v>513000</v>
      </c>
      <c r="B3809" s="82" t="s">
        <v>408</v>
      </c>
      <c r="C3809" s="130">
        <f t="shared" ref="C3809" si="666">C3810</f>
        <v>4000</v>
      </c>
    </row>
    <row r="3810" spans="1:3" s="71" customFormat="1" ht="18.75" customHeight="1" x14ac:dyDescent="0.2">
      <c r="A3810" s="43">
        <v>513700</v>
      </c>
      <c r="B3810" s="80" t="s">
        <v>409</v>
      </c>
      <c r="C3810" s="129">
        <v>4000</v>
      </c>
    </row>
    <row r="3811" spans="1:3" s="83" customFormat="1" ht="18.75" customHeight="1" x14ac:dyDescent="0.2">
      <c r="A3811" s="85">
        <v>516000</v>
      </c>
      <c r="B3811" s="82" t="s">
        <v>410</v>
      </c>
      <c r="C3811" s="130">
        <f t="shared" ref="C3811" si="667">C3812</f>
        <v>2000</v>
      </c>
    </row>
    <row r="3812" spans="1:3" s="71" customFormat="1" ht="18.75" customHeight="1" x14ac:dyDescent="0.2">
      <c r="A3812" s="84">
        <v>516100</v>
      </c>
      <c r="B3812" s="80" t="s">
        <v>410</v>
      </c>
      <c r="C3812" s="129">
        <v>2000</v>
      </c>
    </row>
    <row r="3813" spans="1:3" s="83" customFormat="1" ht="18.75" customHeight="1" x14ac:dyDescent="0.2">
      <c r="A3813" s="85">
        <v>630000</v>
      </c>
      <c r="B3813" s="82" t="s">
        <v>434</v>
      </c>
      <c r="C3813" s="130">
        <f>C3814</f>
        <v>0</v>
      </c>
    </row>
    <row r="3814" spans="1:3" s="83" customFormat="1" ht="18.75" customHeight="1" x14ac:dyDescent="0.2">
      <c r="A3814" s="85">
        <v>631000</v>
      </c>
      <c r="B3814" s="82" t="s">
        <v>382</v>
      </c>
      <c r="C3814" s="130">
        <f t="shared" ref="C3814" si="668">C3815</f>
        <v>0</v>
      </c>
    </row>
    <row r="3815" spans="1:3" s="71" customFormat="1" ht="18.75" customHeight="1" x14ac:dyDescent="0.2">
      <c r="A3815" s="84">
        <v>631900</v>
      </c>
      <c r="B3815" s="80" t="s">
        <v>554</v>
      </c>
      <c r="C3815" s="129">
        <v>0</v>
      </c>
    </row>
    <row r="3816" spans="1:3" s="71" customFormat="1" ht="18.75" customHeight="1" x14ac:dyDescent="0.2">
      <c r="A3816" s="132"/>
      <c r="B3816" s="126" t="s">
        <v>470</v>
      </c>
      <c r="C3816" s="131">
        <f>C3790+C3806+C3813</f>
        <v>580500</v>
      </c>
    </row>
    <row r="3817" spans="1:3" s="71" customFormat="1" ht="18.75" customHeight="1" x14ac:dyDescent="0.2">
      <c r="A3817" s="133"/>
      <c r="B3817" s="73"/>
      <c r="C3817" s="123"/>
    </row>
    <row r="3818" spans="1:3" s="71" customFormat="1" ht="18.75" customHeight="1" x14ac:dyDescent="0.2">
      <c r="A3818" s="88"/>
      <c r="B3818" s="73"/>
      <c r="C3818" s="129"/>
    </row>
    <row r="3819" spans="1:3" s="71" customFormat="1" ht="18.75" customHeight="1" x14ac:dyDescent="0.2">
      <c r="A3819" s="84" t="s">
        <v>930</v>
      </c>
      <c r="B3819" s="82"/>
      <c r="C3819" s="129"/>
    </row>
    <row r="3820" spans="1:3" s="71" customFormat="1" ht="18.75" customHeight="1" x14ac:dyDescent="0.2">
      <c r="A3820" s="84" t="s">
        <v>490</v>
      </c>
      <c r="B3820" s="82"/>
      <c r="C3820" s="129"/>
    </row>
    <row r="3821" spans="1:3" s="71" customFormat="1" ht="18.75" customHeight="1" x14ac:dyDescent="0.2">
      <c r="A3821" s="84" t="s">
        <v>608</v>
      </c>
      <c r="B3821" s="82"/>
      <c r="C3821" s="129"/>
    </row>
    <row r="3822" spans="1:3" s="71" customFormat="1" ht="18.75" customHeight="1" x14ac:dyDescent="0.2">
      <c r="A3822" s="84" t="s">
        <v>918</v>
      </c>
      <c r="B3822" s="82"/>
      <c r="C3822" s="129"/>
    </row>
    <row r="3823" spans="1:3" s="71" customFormat="1" ht="18.75" customHeight="1" x14ac:dyDescent="0.2">
      <c r="A3823" s="84"/>
      <c r="B3823" s="75"/>
      <c r="C3823" s="123"/>
    </row>
    <row r="3824" spans="1:3" s="71" customFormat="1" ht="18.75" customHeight="1" x14ac:dyDescent="0.2">
      <c r="A3824" s="85">
        <v>410000</v>
      </c>
      <c r="B3824" s="77" t="s">
        <v>346</v>
      </c>
      <c r="C3824" s="130">
        <f>C3825+C3830+C3850+C3847+C3845+C3855</f>
        <v>8348000</v>
      </c>
    </row>
    <row r="3825" spans="1:3" s="71" customFormat="1" ht="18.75" customHeight="1" x14ac:dyDescent="0.2">
      <c r="A3825" s="85">
        <v>411000</v>
      </c>
      <c r="B3825" s="77" t="s">
        <v>445</v>
      </c>
      <c r="C3825" s="130">
        <f t="shared" ref="C3825" si="669">SUM(C3826:C3829)</f>
        <v>4194000</v>
      </c>
    </row>
    <row r="3826" spans="1:3" s="71" customFormat="1" ht="18.75" customHeight="1" x14ac:dyDescent="0.2">
      <c r="A3826" s="84">
        <v>411100</v>
      </c>
      <c r="B3826" s="80" t="s">
        <v>347</v>
      </c>
      <c r="C3826" s="129">
        <v>3987000</v>
      </c>
    </row>
    <row r="3827" spans="1:3" s="71" customFormat="1" ht="18.75" customHeight="1" x14ac:dyDescent="0.2">
      <c r="A3827" s="84">
        <v>411200</v>
      </c>
      <c r="B3827" s="80" t="s">
        <v>456</v>
      </c>
      <c r="C3827" s="129">
        <v>120000</v>
      </c>
    </row>
    <row r="3828" spans="1:3" s="71" customFormat="1" ht="18.75" customHeight="1" x14ac:dyDescent="0.2">
      <c r="A3828" s="84">
        <v>411300</v>
      </c>
      <c r="B3828" s="80" t="s">
        <v>348</v>
      </c>
      <c r="C3828" s="129">
        <v>40000</v>
      </c>
    </row>
    <row r="3829" spans="1:3" s="71" customFormat="1" ht="18.75" customHeight="1" x14ac:dyDescent="0.2">
      <c r="A3829" s="84">
        <v>411400</v>
      </c>
      <c r="B3829" s="80" t="s">
        <v>349</v>
      </c>
      <c r="C3829" s="129">
        <v>47000</v>
      </c>
    </row>
    <row r="3830" spans="1:3" s="71" customFormat="1" ht="18.75" customHeight="1" x14ac:dyDescent="0.2">
      <c r="A3830" s="85">
        <v>412000</v>
      </c>
      <c r="B3830" s="82" t="s">
        <v>449</v>
      </c>
      <c r="C3830" s="130">
        <f t="shared" ref="C3830" si="670">SUM(C3831:C3844)</f>
        <v>808000</v>
      </c>
    </row>
    <row r="3831" spans="1:3" s="71" customFormat="1" ht="18.75" customHeight="1" x14ac:dyDescent="0.2">
      <c r="A3831" s="84">
        <v>412100</v>
      </c>
      <c r="B3831" s="80" t="s">
        <v>350</v>
      </c>
      <c r="C3831" s="129">
        <v>30000</v>
      </c>
    </row>
    <row r="3832" spans="1:3" s="71" customFormat="1" ht="18.75" customHeight="1" x14ac:dyDescent="0.2">
      <c r="A3832" s="84">
        <v>412200</v>
      </c>
      <c r="B3832" s="80" t="s">
        <v>457</v>
      </c>
      <c r="C3832" s="129">
        <v>136000</v>
      </c>
    </row>
    <row r="3833" spans="1:3" s="71" customFormat="1" ht="18.75" customHeight="1" x14ac:dyDescent="0.2">
      <c r="A3833" s="84">
        <v>412300</v>
      </c>
      <c r="B3833" s="80" t="s">
        <v>351</v>
      </c>
      <c r="C3833" s="129">
        <v>52000</v>
      </c>
    </row>
    <row r="3834" spans="1:3" s="71" customFormat="1" ht="18.75" customHeight="1" x14ac:dyDescent="0.2">
      <c r="A3834" s="84">
        <v>412400</v>
      </c>
      <c r="B3834" s="80" t="s">
        <v>352</v>
      </c>
      <c r="C3834" s="129">
        <v>10000</v>
      </c>
    </row>
    <row r="3835" spans="1:3" s="71" customFormat="1" ht="18.75" customHeight="1" x14ac:dyDescent="0.2">
      <c r="A3835" s="84">
        <v>412500</v>
      </c>
      <c r="B3835" s="80" t="s">
        <v>353</v>
      </c>
      <c r="C3835" s="129">
        <v>170000</v>
      </c>
    </row>
    <row r="3836" spans="1:3" s="71" customFormat="1" ht="18.75" customHeight="1" x14ac:dyDescent="0.2">
      <c r="A3836" s="84">
        <v>412600</v>
      </c>
      <c r="B3836" s="80" t="s">
        <v>458</v>
      </c>
      <c r="C3836" s="129">
        <v>150000</v>
      </c>
    </row>
    <row r="3837" spans="1:3" s="71" customFormat="1" ht="18.75" customHeight="1" x14ac:dyDescent="0.2">
      <c r="A3837" s="84">
        <v>412700</v>
      </c>
      <c r="B3837" s="80" t="s">
        <v>446</v>
      </c>
      <c r="C3837" s="129">
        <v>150000</v>
      </c>
    </row>
    <row r="3838" spans="1:3" s="71" customFormat="1" ht="18.75" customHeight="1" x14ac:dyDescent="0.2">
      <c r="A3838" s="84">
        <v>412700</v>
      </c>
      <c r="B3838" s="80" t="s">
        <v>545</v>
      </c>
      <c r="C3838" s="129">
        <v>7000</v>
      </c>
    </row>
    <row r="3839" spans="1:3" s="71" customFormat="1" ht="18.75" customHeight="1" x14ac:dyDescent="0.2">
      <c r="A3839" s="84">
        <v>412900</v>
      </c>
      <c r="B3839" s="124" t="s">
        <v>768</v>
      </c>
      <c r="C3839" s="129">
        <v>13000</v>
      </c>
    </row>
    <row r="3840" spans="1:3" s="71" customFormat="1" ht="18.75" customHeight="1" x14ac:dyDescent="0.2">
      <c r="A3840" s="84">
        <v>412900</v>
      </c>
      <c r="B3840" s="124" t="s">
        <v>534</v>
      </c>
      <c r="C3840" s="129">
        <v>55000</v>
      </c>
    </row>
    <row r="3841" spans="1:3" s="71" customFormat="1" ht="18.75" customHeight="1" x14ac:dyDescent="0.2">
      <c r="A3841" s="84">
        <v>412900</v>
      </c>
      <c r="B3841" s="124" t="s">
        <v>550</v>
      </c>
      <c r="C3841" s="129">
        <v>14000</v>
      </c>
    </row>
    <row r="3842" spans="1:3" s="71" customFormat="1" ht="18.75" customHeight="1" x14ac:dyDescent="0.2">
      <c r="A3842" s="84">
        <v>412900</v>
      </c>
      <c r="B3842" s="124" t="s">
        <v>551</v>
      </c>
      <c r="C3842" s="129">
        <v>10000</v>
      </c>
    </row>
    <row r="3843" spans="1:3" s="71" customFormat="1" ht="18.75" customHeight="1" x14ac:dyDescent="0.2">
      <c r="A3843" s="84">
        <v>412900</v>
      </c>
      <c r="B3843" s="80" t="s">
        <v>552</v>
      </c>
      <c r="C3843" s="129">
        <v>9000</v>
      </c>
    </row>
    <row r="3844" spans="1:3" s="71" customFormat="1" ht="18.75" customHeight="1" x14ac:dyDescent="0.2">
      <c r="A3844" s="84">
        <v>412900</v>
      </c>
      <c r="B3844" s="80" t="s">
        <v>536</v>
      </c>
      <c r="C3844" s="129">
        <v>2000</v>
      </c>
    </row>
    <row r="3845" spans="1:3" s="83" customFormat="1" ht="18.75" customHeight="1" x14ac:dyDescent="0.2">
      <c r="A3845" s="85">
        <v>413000</v>
      </c>
      <c r="B3845" s="82" t="s">
        <v>450</v>
      </c>
      <c r="C3845" s="130">
        <f t="shared" ref="C3845" si="671">C3846</f>
        <v>6000</v>
      </c>
    </row>
    <row r="3846" spans="1:3" s="71" customFormat="1" ht="18.75" customHeight="1" x14ac:dyDescent="0.2">
      <c r="A3846" s="84">
        <v>413900</v>
      </c>
      <c r="B3846" s="80" t="s">
        <v>358</v>
      </c>
      <c r="C3846" s="129">
        <v>6000</v>
      </c>
    </row>
    <row r="3847" spans="1:3" s="83" customFormat="1" ht="18.75" customHeight="1" x14ac:dyDescent="0.2">
      <c r="A3847" s="85">
        <v>414000</v>
      </c>
      <c r="B3847" s="82" t="s">
        <v>363</v>
      </c>
      <c r="C3847" s="130">
        <f t="shared" ref="C3847" si="672">SUM(C3848:C3849)</f>
        <v>2000000</v>
      </c>
    </row>
    <row r="3848" spans="1:3" s="71" customFormat="1" ht="18.75" customHeight="1" x14ac:dyDescent="0.2">
      <c r="A3848" s="84">
        <v>414100</v>
      </c>
      <c r="B3848" s="80" t="s">
        <v>931</v>
      </c>
      <c r="C3848" s="129">
        <v>1900000</v>
      </c>
    </row>
    <row r="3849" spans="1:3" s="71" customFormat="1" ht="18.75" customHeight="1" x14ac:dyDescent="0.2">
      <c r="A3849" s="84">
        <v>414100</v>
      </c>
      <c r="B3849" s="80" t="s">
        <v>670</v>
      </c>
      <c r="C3849" s="129">
        <v>100000</v>
      </c>
    </row>
    <row r="3850" spans="1:3" s="134" customFormat="1" ht="18.75" customHeight="1" x14ac:dyDescent="0.2">
      <c r="A3850" s="85">
        <v>415000</v>
      </c>
      <c r="B3850" s="82" t="s">
        <v>314</v>
      </c>
      <c r="C3850" s="130">
        <f>SUM(C3851:C3854)</f>
        <v>1330000</v>
      </c>
    </row>
    <row r="3851" spans="1:3" s="71" customFormat="1" ht="18.75" customHeight="1" x14ac:dyDescent="0.2">
      <c r="A3851" s="84">
        <v>415200</v>
      </c>
      <c r="B3851" s="80" t="s">
        <v>514</v>
      </c>
      <c r="C3851" s="129">
        <v>350000</v>
      </c>
    </row>
    <row r="3852" spans="1:3" s="71" customFormat="1" ht="18.75" customHeight="1" x14ac:dyDescent="0.2">
      <c r="A3852" s="84">
        <v>415200</v>
      </c>
      <c r="B3852" s="80" t="s">
        <v>515</v>
      </c>
      <c r="C3852" s="129">
        <v>30000</v>
      </c>
    </row>
    <row r="3853" spans="1:3" s="71" customFormat="1" ht="18.75" customHeight="1" x14ac:dyDescent="0.2">
      <c r="A3853" s="84">
        <v>415200</v>
      </c>
      <c r="B3853" s="80" t="s">
        <v>745</v>
      </c>
      <c r="C3853" s="129">
        <v>600000</v>
      </c>
    </row>
    <row r="3854" spans="1:3" s="71" customFormat="1" ht="18.75" customHeight="1" x14ac:dyDescent="0.2">
      <c r="A3854" s="84">
        <v>415200</v>
      </c>
      <c r="B3854" s="80" t="s">
        <v>516</v>
      </c>
      <c r="C3854" s="129">
        <v>350000</v>
      </c>
    </row>
    <row r="3855" spans="1:3" s="83" customFormat="1" ht="36.75" customHeight="1" x14ac:dyDescent="0.2">
      <c r="A3855" s="85">
        <v>418000</v>
      </c>
      <c r="B3855" s="82" t="s">
        <v>453</v>
      </c>
      <c r="C3855" s="130">
        <f t="shared" ref="C3855" si="673">C3856+C3857</f>
        <v>10000</v>
      </c>
    </row>
    <row r="3856" spans="1:3" s="71" customFormat="1" ht="18.75" customHeight="1" x14ac:dyDescent="0.2">
      <c r="A3856" s="84">
        <v>418200</v>
      </c>
      <c r="B3856" s="80" t="s">
        <v>396</v>
      </c>
      <c r="C3856" s="129">
        <v>5000</v>
      </c>
    </row>
    <row r="3857" spans="1:3" s="71" customFormat="1" ht="18.75" customHeight="1" x14ac:dyDescent="0.2">
      <c r="A3857" s="84">
        <v>418400</v>
      </c>
      <c r="B3857" s="80" t="s">
        <v>397</v>
      </c>
      <c r="C3857" s="129">
        <v>5000</v>
      </c>
    </row>
    <row r="3858" spans="1:3" s="134" customFormat="1" ht="18.75" customHeight="1" x14ac:dyDescent="0.2">
      <c r="A3858" s="85">
        <v>480000</v>
      </c>
      <c r="B3858" s="82" t="s">
        <v>398</v>
      </c>
      <c r="C3858" s="130">
        <f t="shared" ref="C3858" si="674">C3859</f>
        <v>10700000</v>
      </c>
    </row>
    <row r="3859" spans="1:3" s="134" customFormat="1" ht="18.75" customHeight="1" x14ac:dyDescent="0.2">
      <c r="A3859" s="85">
        <v>488000</v>
      </c>
      <c r="B3859" s="82" t="s">
        <v>362</v>
      </c>
      <c r="C3859" s="130">
        <f t="shared" ref="C3859" si="675">SUM(C3860:C3862)</f>
        <v>10700000</v>
      </c>
    </row>
    <row r="3860" spans="1:3" s="71" customFormat="1" ht="36.75" customHeight="1" x14ac:dyDescent="0.2">
      <c r="A3860" s="84">
        <v>488100</v>
      </c>
      <c r="B3860" s="80" t="s">
        <v>671</v>
      </c>
      <c r="C3860" s="129">
        <v>600000</v>
      </c>
    </row>
    <row r="3861" spans="1:3" s="71" customFormat="1" ht="18.75" customHeight="1" x14ac:dyDescent="0.2">
      <c r="A3861" s="84">
        <v>488100</v>
      </c>
      <c r="B3861" s="80" t="s">
        <v>529</v>
      </c>
      <c r="C3861" s="129">
        <v>9700000</v>
      </c>
    </row>
    <row r="3862" spans="1:3" s="71" customFormat="1" ht="18.75" customHeight="1" x14ac:dyDescent="0.2">
      <c r="A3862" s="84">
        <v>488100</v>
      </c>
      <c r="B3862" s="80" t="s">
        <v>746</v>
      </c>
      <c r="C3862" s="129">
        <v>400000</v>
      </c>
    </row>
    <row r="3863" spans="1:3" s="71" customFormat="1" ht="18.75" customHeight="1" x14ac:dyDescent="0.2">
      <c r="A3863" s="85">
        <v>510000</v>
      </c>
      <c r="B3863" s="82" t="s">
        <v>401</v>
      </c>
      <c r="C3863" s="130">
        <f>C3864+C3866</f>
        <v>265000</v>
      </c>
    </row>
    <row r="3864" spans="1:3" s="71" customFormat="1" ht="18.75" customHeight="1" x14ac:dyDescent="0.2">
      <c r="A3864" s="85">
        <v>511000</v>
      </c>
      <c r="B3864" s="82" t="s">
        <v>402</v>
      </c>
      <c r="C3864" s="130">
        <f>SUM(C3865:C3865)</f>
        <v>230000</v>
      </c>
    </row>
    <row r="3865" spans="1:3" s="71" customFormat="1" ht="18.75" customHeight="1" x14ac:dyDescent="0.2">
      <c r="A3865" s="84">
        <v>511300</v>
      </c>
      <c r="B3865" s="80" t="s">
        <v>405</v>
      </c>
      <c r="C3865" s="129">
        <v>230000</v>
      </c>
    </row>
    <row r="3866" spans="1:3" s="83" customFormat="1" ht="18.75" customHeight="1" x14ac:dyDescent="0.2">
      <c r="A3866" s="85">
        <v>516000</v>
      </c>
      <c r="B3866" s="82" t="s">
        <v>410</v>
      </c>
      <c r="C3866" s="130">
        <f t="shared" ref="C3866" si="676">C3867</f>
        <v>35000</v>
      </c>
    </row>
    <row r="3867" spans="1:3" s="71" customFormat="1" ht="18.75" customHeight="1" x14ac:dyDescent="0.2">
      <c r="A3867" s="84">
        <v>516100</v>
      </c>
      <c r="B3867" s="80" t="s">
        <v>410</v>
      </c>
      <c r="C3867" s="129">
        <v>35000</v>
      </c>
    </row>
    <row r="3868" spans="1:3" s="83" customFormat="1" ht="18.75" customHeight="1" x14ac:dyDescent="0.2">
      <c r="A3868" s="85">
        <v>610000</v>
      </c>
      <c r="B3868" s="82" t="s">
        <v>418</v>
      </c>
      <c r="C3868" s="130">
        <f>C3869</f>
        <v>400000</v>
      </c>
    </row>
    <row r="3869" spans="1:3" s="83" customFormat="1" ht="18.75" customHeight="1" x14ac:dyDescent="0.2">
      <c r="A3869" s="85">
        <v>618000</v>
      </c>
      <c r="B3869" s="82" t="s">
        <v>373</v>
      </c>
      <c r="C3869" s="130">
        <f t="shared" ref="C3869" si="677">C3870</f>
        <v>400000</v>
      </c>
    </row>
    <row r="3870" spans="1:3" s="71" customFormat="1" ht="18.75" customHeight="1" x14ac:dyDescent="0.2">
      <c r="A3870" s="84">
        <v>618100</v>
      </c>
      <c r="B3870" s="80" t="s">
        <v>672</v>
      </c>
      <c r="C3870" s="129">
        <v>400000</v>
      </c>
    </row>
    <row r="3871" spans="1:3" s="83" customFormat="1" ht="18.75" customHeight="1" x14ac:dyDescent="0.2">
      <c r="A3871" s="85">
        <v>630000</v>
      </c>
      <c r="B3871" s="82" t="s">
        <v>434</v>
      </c>
      <c r="C3871" s="130">
        <f t="shared" ref="C3871" si="678">C3874+C3872</f>
        <v>40000</v>
      </c>
    </row>
    <row r="3872" spans="1:3" s="83" customFormat="1" ht="18.75" customHeight="1" x14ac:dyDescent="0.2">
      <c r="A3872" s="85">
        <v>631000</v>
      </c>
      <c r="B3872" s="82" t="s">
        <v>382</v>
      </c>
      <c r="C3872" s="130">
        <f t="shared" ref="C3872" si="679">C3873</f>
        <v>0</v>
      </c>
    </row>
    <row r="3873" spans="1:3" s="71" customFormat="1" ht="18.75" customHeight="1" x14ac:dyDescent="0.2">
      <c r="A3873" s="84">
        <v>631900</v>
      </c>
      <c r="B3873" s="80" t="s">
        <v>554</v>
      </c>
      <c r="C3873" s="129">
        <v>0</v>
      </c>
    </row>
    <row r="3874" spans="1:3" s="83" customFormat="1" ht="18.75" customHeight="1" x14ac:dyDescent="0.2">
      <c r="A3874" s="85">
        <v>638000</v>
      </c>
      <c r="B3874" s="82" t="s">
        <v>383</v>
      </c>
      <c r="C3874" s="130">
        <f t="shared" ref="C3874" si="680">C3875</f>
        <v>40000</v>
      </c>
    </row>
    <row r="3875" spans="1:3" s="71" customFormat="1" ht="18.75" customHeight="1" x14ac:dyDescent="0.2">
      <c r="A3875" s="84">
        <v>638100</v>
      </c>
      <c r="B3875" s="80" t="s">
        <v>438</v>
      </c>
      <c r="C3875" s="129">
        <v>40000</v>
      </c>
    </row>
    <row r="3876" spans="1:3" s="71" customFormat="1" ht="18.75" customHeight="1" x14ac:dyDescent="0.2">
      <c r="A3876" s="132"/>
      <c r="B3876" s="126" t="s">
        <v>470</v>
      </c>
      <c r="C3876" s="131">
        <f>C3824+C3858+C3863+C3868+C3871</f>
        <v>19753000</v>
      </c>
    </row>
    <row r="3877" spans="1:3" s="71" customFormat="1" ht="18.75" customHeight="1" x14ac:dyDescent="0.2">
      <c r="A3877" s="94"/>
      <c r="B3877" s="80"/>
      <c r="C3877" s="129"/>
    </row>
    <row r="3878" spans="1:3" s="71" customFormat="1" ht="18.75" customHeight="1" x14ac:dyDescent="0.2">
      <c r="A3878" s="88"/>
      <c r="B3878" s="73"/>
      <c r="C3878" s="129"/>
    </row>
    <row r="3879" spans="1:3" s="71" customFormat="1" ht="18.75" customHeight="1" x14ac:dyDescent="0.2">
      <c r="A3879" s="84" t="s">
        <v>932</v>
      </c>
      <c r="B3879" s="82"/>
      <c r="C3879" s="129"/>
    </row>
    <row r="3880" spans="1:3" s="71" customFormat="1" ht="18.75" customHeight="1" x14ac:dyDescent="0.2">
      <c r="A3880" s="84" t="s">
        <v>490</v>
      </c>
      <c r="B3880" s="82"/>
      <c r="C3880" s="129"/>
    </row>
    <row r="3881" spans="1:3" s="71" customFormat="1" ht="18.75" customHeight="1" x14ac:dyDescent="0.2">
      <c r="A3881" s="84" t="s">
        <v>610</v>
      </c>
      <c r="B3881" s="82"/>
      <c r="C3881" s="129"/>
    </row>
    <row r="3882" spans="1:3" s="71" customFormat="1" ht="18.75" customHeight="1" x14ac:dyDescent="0.2">
      <c r="A3882" s="84" t="s">
        <v>767</v>
      </c>
      <c r="B3882" s="82"/>
      <c r="C3882" s="129"/>
    </row>
    <row r="3883" spans="1:3" s="71" customFormat="1" ht="18.75" customHeight="1" x14ac:dyDescent="0.2">
      <c r="A3883" s="84"/>
      <c r="B3883" s="75"/>
      <c r="C3883" s="123"/>
    </row>
    <row r="3884" spans="1:3" s="71" customFormat="1" ht="18.75" customHeight="1" x14ac:dyDescent="0.2">
      <c r="A3884" s="85">
        <v>410000</v>
      </c>
      <c r="B3884" s="77" t="s">
        <v>346</v>
      </c>
      <c r="C3884" s="130">
        <f>C3885+C3890+C3901+C3903</f>
        <v>1695600</v>
      </c>
    </row>
    <row r="3885" spans="1:3" s="71" customFormat="1" ht="18.75" customHeight="1" x14ac:dyDescent="0.2">
      <c r="A3885" s="85">
        <v>411000</v>
      </c>
      <c r="B3885" s="77" t="s">
        <v>445</v>
      </c>
      <c r="C3885" s="130">
        <f t="shared" ref="C3885" si="681">SUM(C3886:C3889)</f>
        <v>1469400</v>
      </c>
    </row>
    <row r="3886" spans="1:3" s="71" customFormat="1" ht="18.75" customHeight="1" x14ac:dyDescent="0.2">
      <c r="A3886" s="84">
        <v>411100</v>
      </c>
      <c r="B3886" s="80" t="s">
        <v>347</v>
      </c>
      <c r="C3886" s="129">
        <v>1420000</v>
      </c>
    </row>
    <row r="3887" spans="1:3" s="71" customFormat="1" ht="18.75" customHeight="1" x14ac:dyDescent="0.2">
      <c r="A3887" s="84">
        <v>411200</v>
      </c>
      <c r="B3887" s="80" t="s">
        <v>456</v>
      </c>
      <c r="C3887" s="129">
        <v>23500</v>
      </c>
    </row>
    <row r="3888" spans="1:3" s="71" customFormat="1" ht="18.75" customHeight="1" x14ac:dyDescent="0.2">
      <c r="A3888" s="84">
        <v>411300</v>
      </c>
      <c r="B3888" s="80" t="s">
        <v>348</v>
      </c>
      <c r="C3888" s="129">
        <v>3000</v>
      </c>
    </row>
    <row r="3889" spans="1:3" s="71" customFormat="1" ht="18.75" customHeight="1" x14ac:dyDescent="0.2">
      <c r="A3889" s="84">
        <v>411400</v>
      </c>
      <c r="B3889" s="80" t="s">
        <v>349</v>
      </c>
      <c r="C3889" s="129">
        <v>22900</v>
      </c>
    </row>
    <row r="3890" spans="1:3" s="71" customFormat="1" ht="18.75" customHeight="1" x14ac:dyDescent="0.2">
      <c r="A3890" s="85">
        <v>412000</v>
      </c>
      <c r="B3890" s="82" t="s">
        <v>449</v>
      </c>
      <c r="C3890" s="130">
        <f>SUM(C3891:C3900)</f>
        <v>225700</v>
      </c>
    </row>
    <row r="3891" spans="1:3" s="71" customFormat="1" ht="18.75" customHeight="1" x14ac:dyDescent="0.2">
      <c r="A3891" s="84">
        <v>412100</v>
      </c>
      <c r="B3891" s="80" t="s">
        <v>350</v>
      </c>
      <c r="C3891" s="129">
        <v>4500</v>
      </c>
    </row>
    <row r="3892" spans="1:3" s="71" customFormat="1" ht="18.75" customHeight="1" x14ac:dyDescent="0.2">
      <c r="A3892" s="84">
        <v>412200</v>
      </c>
      <c r="B3892" s="80" t="s">
        <v>457</v>
      </c>
      <c r="C3892" s="129">
        <v>73000</v>
      </c>
    </row>
    <row r="3893" spans="1:3" s="71" customFormat="1" ht="18.75" customHeight="1" x14ac:dyDescent="0.2">
      <c r="A3893" s="84">
        <v>412300</v>
      </c>
      <c r="B3893" s="80" t="s">
        <v>351</v>
      </c>
      <c r="C3893" s="129">
        <v>10000</v>
      </c>
    </row>
    <row r="3894" spans="1:3" s="71" customFormat="1" ht="18.75" customHeight="1" x14ac:dyDescent="0.2">
      <c r="A3894" s="84">
        <v>412400</v>
      </c>
      <c r="B3894" s="80" t="s">
        <v>352</v>
      </c>
      <c r="C3894" s="129">
        <v>6000</v>
      </c>
    </row>
    <row r="3895" spans="1:3" s="71" customFormat="1" ht="18.75" customHeight="1" x14ac:dyDescent="0.2">
      <c r="A3895" s="84">
        <v>412500</v>
      </c>
      <c r="B3895" s="80" t="s">
        <v>353</v>
      </c>
      <c r="C3895" s="129">
        <v>110000</v>
      </c>
    </row>
    <row r="3896" spans="1:3" s="71" customFormat="1" ht="18.75" customHeight="1" x14ac:dyDescent="0.2">
      <c r="A3896" s="84">
        <v>412600</v>
      </c>
      <c r="B3896" s="80" t="s">
        <v>458</v>
      </c>
      <c r="C3896" s="129">
        <v>10500</v>
      </c>
    </row>
    <row r="3897" spans="1:3" s="71" customFormat="1" ht="18.75" customHeight="1" x14ac:dyDescent="0.2">
      <c r="A3897" s="84">
        <v>412700</v>
      </c>
      <c r="B3897" s="80" t="s">
        <v>446</v>
      </c>
      <c r="C3897" s="129">
        <v>8200</v>
      </c>
    </row>
    <row r="3898" spans="1:3" s="71" customFormat="1" ht="18.75" customHeight="1" x14ac:dyDescent="0.2">
      <c r="A3898" s="84">
        <v>412900</v>
      </c>
      <c r="B3898" s="124" t="s">
        <v>768</v>
      </c>
      <c r="C3898" s="129">
        <v>1000</v>
      </c>
    </row>
    <row r="3899" spans="1:3" s="71" customFormat="1" ht="18.75" customHeight="1" x14ac:dyDescent="0.2">
      <c r="A3899" s="84">
        <v>412900</v>
      </c>
      <c r="B3899" s="124" t="s">
        <v>534</v>
      </c>
      <c r="C3899" s="129">
        <v>1500</v>
      </c>
    </row>
    <row r="3900" spans="1:3" s="71" customFormat="1" ht="18.75" customHeight="1" x14ac:dyDescent="0.2">
      <c r="A3900" s="84">
        <v>412900</v>
      </c>
      <c r="B3900" s="124" t="s">
        <v>551</v>
      </c>
      <c r="C3900" s="129">
        <v>1000</v>
      </c>
    </row>
    <row r="3901" spans="1:3" s="83" customFormat="1" ht="18.75" customHeight="1" x14ac:dyDescent="0.2">
      <c r="A3901" s="85">
        <v>413000</v>
      </c>
      <c r="B3901" s="82" t="s">
        <v>450</v>
      </c>
      <c r="C3901" s="130">
        <f t="shared" ref="C3901" si="682">C3902</f>
        <v>500</v>
      </c>
    </row>
    <row r="3902" spans="1:3" s="71" customFormat="1" ht="18.75" customHeight="1" x14ac:dyDescent="0.2">
      <c r="A3902" s="84">
        <v>413900</v>
      </c>
      <c r="B3902" s="80" t="s">
        <v>358</v>
      </c>
      <c r="C3902" s="129">
        <v>500</v>
      </c>
    </row>
    <row r="3903" spans="1:3" s="83" customFormat="1" ht="18.75" customHeight="1" x14ac:dyDescent="0.2">
      <c r="A3903" s="85">
        <v>419000</v>
      </c>
      <c r="B3903" s="76" t="s">
        <v>454</v>
      </c>
      <c r="C3903" s="130">
        <f t="shared" ref="C3903" si="683">C3904</f>
        <v>0</v>
      </c>
    </row>
    <row r="3904" spans="1:3" s="71" customFormat="1" ht="18.75" customHeight="1" x14ac:dyDescent="0.2">
      <c r="A3904" s="84">
        <v>419100</v>
      </c>
      <c r="B3904" s="80" t="s">
        <v>454</v>
      </c>
      <c r="C3904" s="129">
        <v>0</v>
      </c>
    </row>
    <row r="3905" spans="1:3" s="71" customFormat="1" ht="18.75" customHeight="1" x14ac:dyDescent="0.2">
      <c r="A3905" s="85">
        <v>510000</v>
      </c>
      <c r="B3905" s="82" t="s">
        <v>401</v>
      </c>
      <c r="C3905" s="130">
        <f>C3912+C3906+C3910+C3914</f>
        <v>108200</v>
      </c>
    </row>
    <row r="3906" spans="1:3" s="83" customFormat="1" ht="18.75" customHeight="1" x14ac:dyDescent="0.2">
      <c r="A3906" s="85">
        <v>511000</v>
      </c>
      <c r="B3906" s="82" t="s">
        <v>402</v>
      </c>
      <c r="C3906" s="130">
        <f>SUM(C3907:C3909)</f>
        <v>104700</v>
      </c>
    </row>
    <row r="3907" spans="1:3" s="71" customFormat="1" ht="18.75" customHeight="1" x14ac:dyDescent="0.2">
      <c r="A3907" s="43">
        <v>511100</v>
      </c>
      <c r="B3907" s="80" t="s">
        <v>403</v>
      </c>
      <c r="C3907" s="129">
        <v>8000</v>
      </c>
    </row>
    <row r="3908" spans="1:3" s="71" customFormat="1" ht="18.75" customHeight="1" x14ac:dyDescent="0.2">
      <c r="A3908" s="43">
        <v>511200</v>
      </c>
      <c r="B3908" s="80" t="s">
        <v>404</v>
      </c>
      <c r="C3908" s="129">
        <v>2000</v>
      </c>
    </row>
    <row r="3909" spans="1:3" s="71" customFormat="1" ht="18.75" customHeight="1" x14ac:dyDescent="0.2">
      <c r="A3909" s="84">
        <v>511300</v>
      </c>
      <c r="B3909" s="80" t="s">
        <v>405</v>
      </c>
      <c r="C3909" s="129">
        <v>94700</v>
      </c>
    </row>
    <row r="3910" spans="1:3" s="83" customFormat="1" ht="18.75" customHeight="1" x14ac:dyDescent="0.2">
      <c r="A3910" s="85">
        <v>513000</v>
      </c>
      <c r="B3910" s="82" t="s">
        <v>408</v>
      </c>
      <c r="C3910" s="130">
        <f t="shared" ref="C3910" si="684">C3911</f>
        <v>1500</v>
      </c>
    </row>
    <row r="3911" spans="1:3" s="71" customFormat="1" ht="18.75" customHeight="1" x14ac:dyDescent="0.2">
      <c r="A3911" s="84">
        <v>513700</v>
      </c>
      <c r="B3911" s="80" t="s">
        <v>409</v>
      </c>
      <c r="C3911" s="129">
        <v>1500</v>
      </c>
    </row>
    <row r="3912" spans="1:3" s="71" customFormat="1" ht="18.75" customHeight="1" x14ac:dyDescent="0.2">
      <c r="A3912" s="85">
        <v>516000</v>
      </c>
      <c r="B3912" s="82" t="s">
        <v>410</v>
      </c>
      <c r="C3912" s="130">
        <f t="shared" ref="C3912" si="685">C3913</f>
        <v>1000</v>
      </c>
    </row>
    <row r="3913" spans="1:3" s="71" customFormat="1" ht="18.75" customHeight="1" x14ac:dyDescent="0.2">
      <c r="A3913" s="84">
        <v>516100</v>
      </c>
      <c r="B3913" s="80" t="s">
        <v>410</v>
      </c>
      <c r="C3913" s="129">
        <v>1000</v>
      </c>
    </row>
    <row r="3914" spans="1:3" s="83" customFormat="1" ht="18.75" customHeight="1" x14ac:dyDescent="0.2">
      <c r="A3914" s="85">
        <v>518000</v>
      </c>
      <c r="B3914" s="82" t="s">
        <v>411</v>
      </c>
      <c r="C3914" s="130">
        <f t="shared" ref="C3914" si="686">C3915</f>
        <v>1000</v>
      </c>
    </row>
    <row r="3915" spans="1:3" s="71" customFormat="1" ht="18.75" customHeight="1" x14ac:dyDescent="0.2">
      <c r="A3915" s="43">
        <v>518100</v>
      </c>
      <c r="B3915" s="80" t="s">
        <v>411</v>
      </c>
      <c r="C3915" s="129">
        <v>1000</v>
      </c>
    </row>
    <row r="3916" spans="1:3" s="83" customFormat="1" ht="18.75" customHeight="1" x14ac:dyDescent="0.2">
      <c r="A3916" s="85">
        <v>630000</v>
      </c>
      <c r="B3916" s="82" t="s">
        <v>434</v>
      </c>
      <c r="C3916" s="130">
        <f>C3917</f>
        <v>30000</v>
      </c>
    </row>
    <row r="3917" spans="1:3" s="83" customFormat="1" ht="18.75" customHeight="1" x14ac:dyDescent="0.2">
      <c r="A3917" s="85">
        <v>638000</v>
      </c>
      <c r="B3917" s="82" t="s">
        <v>383</v>
      </c>
      <c r="C3917" s="130">
        <f>C3918</f>
        <v>30000</v>
      </c>
    </row>
    <row r="3918" spans="1:3" s="71" customFormat="1" ht="18.75" customHeight="1" x14ac:dyDescent="0.2">
      <c r="A3918" s="84">
        <v>638100</v>
      </c>
      <c r="B3918" s="80" t="s">
        <v>438</v>
      </c>
      <c r="C3918" s="129">
        <v>30000</v>
      </c>
    </row>
    <row r="3919" spans="1:3" s="71" customFormat="1" ht="18.75" customHeight="1" x14ac:dyDescent="0.2">
      <c r="A3919" s="132"/>
      <c r="B3919" s="126" t="s">
        <v>470</v>
      </c>
      <c r="C3919" s="131">
        <f>C3884+C3905+C3916</f>
        <v>1833800</v>
      </c>
    </row>
    <row r="3920" spans="1:3" s="71" customFormat="1" ht="18.75" customHeight="1" x14ac:dyDescent="0.2">
      <c r="A3920" s="84"/>
      <c r="B3920" s="80"/>
      <c r="C3920" s="129"/>
    </row>
    <row r="3921" spans="1:3" s="71" customFormat="1" ht="18.75" customHeight="1" x14ac:dyDescent="0.2">
      <c r="A3921" s="88"/>
      <c r="B3921" s="73"/>
      <c r="C3921" s="129"/>
    </row>
    <row r="3922" spans="1:3" s="71" customFormat="1" ht="18.75" customHeight="1" x14ac:dyDescent="0.2">
      <c r="A3922" s="84" t="s">
        <v>933</v>
      </c>
      <c r="B3922" s="82"/>
      <c r="C3922" s="129"/>
    </row>
    <row r="3923" spans="1:3" s="71" customFormat="1" ht="18.75" customHeight="1" x14ac:dyDescent="0.2">
      <c r="A3923" s="84" t="s">
        <v>490</v>
      </c>
      <c r="B3923" s="82"/>
      <c r="C3923" s="129"/>
    </row>
    <row r="3924" spans="1:3" s="71" customFormat="1" ht="18.75" customHeight="1" x14ac:dyDescent="0.2">
      <c r="A3924" s="84" t="s">
        <v>614</v>
      </c>
      <c r="B3924" s="82"/>
      <c r="C3924" s="129"/>
    </row>
    <row r="3925" spans="1:3" s="71" customFormat="1" ht="18.75" customHeight="1" x14ac:dyDescent="0.2">
      <c r="A3925" s="84" t="s">
        <v>767</v>
      </c>
      <c r="B3925" s="82"/>
      <c r="C3925" s="129"/>
    </row>
    <row r="3926" spans="1:3" s="71" customFormat="1" ht="18.75" customHeight="1" x14ac:dyDescent="0.2">
      <c r="A3926" s="84"/>
      <c r="B3926" s="75"/>
      <c r="C3926" s="123"/>
    </row>
    <row r="3927" spans="1:3" s="71" customFormat="1" ht="18.75" customHeight="1" x14ac:dyDescent="0.2">
      <c r="A3927" s="85">
        <v>410000</v>
      </c>
      <c r="B3927" s="77" t="s">
        <v>346</v>
      </c>
      <c r="C3927" s="130">
        <f t="shared" ref="C3927" si="687">C3928+C3933+C3948+C3946</f>
        <v>72081100</v>
      </c>
    </row>
    <row r="3928" spans="1:3" s="71" customFormat="1" ht="18.75" customHeight="1" x14ac:dyDescent="0.2">
      <c r="A3928" s="85">
        <v>411000</v>
      </c>
      <c r="B3928" s="77" t="s">
        <v>445</v>
      </c>
      <c r="C3928" s="130">
        <f t="shared" ref="C3928" si="688">SUM(C3929:C3932)</f>
        <v>958900</v>
      </c>
    </row>
    <row r="3929" spans="1:3" s="71" customFormat="1" ht="18.75" customHeight="1" x14ac:dyDescent="0.2">
      <c r="A3929" s="84">
        <v>411100</v>
      </c>
      <c r="B3929" s="80" t="s">
        <v>347</v>
      </c>
      <c r="C3929" s="129">
        <v>910700</v>
      </c>
    </row>
    <row r="3930" spans="1:3" s="71" customFormat="1" ht="18.75" customHeight="1" x14ac:dyDescent="0.2">
      <c r="A3930" s="84">
        <v>411200</v>
      </c>
      <c r="B3930" s="80" t="s">
        <v>456</v>
      </c>
      <c r="C3930" s="129">
        <v>22400</v>
      </c>
    </row>
    <row r="3931" spans="1:3" s="71" customFormat="1" ht="18.75" customHeight="1" x14ac:dyDescent="0.2">
      <c r="A3931" s="84">
        <v>411300</v>
      </c>
      <c r="B3931" s="80" t="s">
        <v>348</v>
      </c>
      <c r="C3931" s="129">
        <v>20000</v>
      </c>
    </row>
    <row r="3932" spans="1:3" s="71" customFormat="1" ht="18.75" customHeight="1" x14ac:dyDescent="0.2">
      <c r="A3932" s="84">
        <v>411400</v>
      </c>
      <c r="B3932" s="80" t="s">
        <v>349</v>
      </c>
      <c r="C3932" s="129">
        <v>5800</v>
      </c>
    </row>
    <row r="3933" spans="1:3" s="71" customFormat="1" ht="18.75" customHeight="1" x14ac:dyDescent="0.2">
      <c r="A3933" s="85">
        <v>412000</v>
      </c>
      <c r="B3933" s="82" t="s">
        <v>449</v>
      </c>
      <c r="C3933" s="130">
        <f t="shared" ref="C3933" si="689">SUM(C3934:C3945)</f>
        <v>121800</v>
      </c>
    </row>
    <row r="3934" spans="1:3" s="71" customFormat="1" ht="18.75" customHeight="1" x14ac:dyDescent="0.2">
      <c r="A3934" s="84">
        <v>412100</v>
      </c>
      <c r="B3934" s="80" t="s">
        <v>350</v>
      </c>
      <c r="C3934" s="129">
        <v>10400</v>
      </c>
    </row>
    <row r="3935" spans="1:3" s="71" customFormat="1" ht="18.75" customHeight="1" x14ac:dyDescent="0.2">
      <c r="A3935" s="84">
        <v>412200</v>
      </c>
      <c r="B3935" s="80" t="s">
        <v>457</v>
      </c>
      <c r="C3935" s="129">
        <v>43200</v>
      </c>
    </row>
    <row r="3936" spans="1:3" s="71" customFormat="1" ht="18.75" customHeight="1" x14ac:dyDescent="0.2">
      <c r="A3936" s="84">
        <v>412300</v>
      </c>
      <c r="B3936" s="80" t="s">
        <v>351</v>
      </c>
      <c r="C3936" s="129">
        <v>14600</v>
      </c>
    </row>
    <row r="3937" spans="1:3" s="71" customFormat="1" ht="18.75" customHeight="1" x14ac:dyDescent="0.2">
      <c r="A3937" s="84">
        <v>412500</v>
      </c>
      <c r="B3937" s="80" t="s">
        <v>353</v>
      </c>
      <c r="C3937" s="129">
        <v>5000</v>
      </c>
    </row>
    <row r="3938" spans="1:3" s="71" customFormat="1" ht="18.75" customHeight="1" x14ac:dyDescent="0.2">
      <c r="A3938" s="84">
        <v>412600</v>
      </c>
      <c r="B3938" s="80" t="s">
        <v>458</v>
      </c>
      <c r="C3938" s="129">
        <v>24300</v>
      </c>
    </row>
    <row r="3939" spans="1:3" s="71" customFormat="1" ht="18.75" customHeight="1" x14ac:dyDescent="0.2">
      <c r="A3939" s="84">
        <v>412700</v>
      </c>
      <c r="B3939" s="80" t="s">
        <v>446</v>
      </c>
      <c r="C3939" s="129">
        <v>11800</v>
      </c>
    </row>
    <row r="3940" spans="1:3" s="71" customFormat="1" ht="18.75" customHeight="1" x14ac:dyDescent="0.2">
      <c r="A3940" s="84">
        <v>412900</v>
      </c>
      <c r="B3940" s="124" t="s">
        <v>768</v>
      </c>
      <c r="C3940" s="129">
        <v>1500</v>
      </c>
    </row>
    <row r="3941" spans="1:3" s="71" customFormat="1" ht="18.75" customHeight="1" x14ac:dyDescent="0.2">
      <c r="A3941" s="84">
        <v>412900</v>
      </c>
      <c r="B3941" s="124" t="s">
        <v>534</v>
      </c>
      <c r="C3941" s="129">
        <v>1000</v>
      </c>
    </row>
    <row r="3942" spans="1:3" s="71" customFormat="1" ht="18.75" customHeight="1" x14ac:dyDescent="0.2">
      <c r="A3942" s="84">
        <v>412900</v>
      </c>
      <c r="B3942" s="124" t="s">
        <v>550</v>
      </c>
      <c r="C3942" s="129">
        <v>6600</v>
      </c>
    </row>
    <row r="3943" spans="1:3" s="71" customFormat="1" ht="18.75" customHeight="1" x14ac:dyDescent="0.2">
      <c r="A3943" s="84">
        <v>412900</v>
      </c>
      <c r="B3943" s="124" t="s">
        <v>551</v>
      </c>
      <c r="C3943" s="129">
        <v>1500</v>
      </c>
    </row>
    <row r="3944" spans="1:3" s="71" customFormat="1" ht="18.75" customHeight="1" x14ac:dyDescent="0.2">
      <c r="A3944" s="84">
        <v>412900</v>
      </c>
      <c r="B3944" s="124" t="s">
        <v>552</v>
      </c>
      <c r="C3944" s="129">
        <v>1800</v>
      </c>
    </row>
    <row r="3945" spans="1:3" s="71" customFormat="1" ht="18.75" customHeight="1" x14ac:dyDescent="0.2">
      <c r="A3945" s="84">
        <v>412900</v>
      </c>
      <c r="B3945" s="80" t="s">
        <v>536</v>
      </c>
      <c r="C3945" s="129">
        <v>100</v>
      </c>
    </row>
    <row r="3946" spans="1:3" s="83" customFormat="1" ht="18.75" customHeight="1" x14ac:dyDescent="0.2">
      <c r="A3946" s="85">
        <v>413000</v>
      </c>
      <c r="B3946" s="82" t="s">
        <v>450</v>
      </c>
      <c r="C3946" s="130">
        <f t="shared" ref="C3946" si="690">C3947</f>
        <v>400</v>
      </c>
    </row>
    <row r="3947" spans="1:3" s="71" customFormat="1" ht="18.75" customHeight="1" x14ac:dyDescent="0.2">
      <c r="A3947" s="84">
        <v>413900</v>
      </c>
      <c r="B3947" s="80" t="s">
        <v>358</v>
      </c>
      <c r="C3947" s="129">
        <v>400</v>
      </c>
    </row>
    <row r="3948" spans="1:3" s="83" customFormat="1" ht="18.75" customHeight="1" x14ac:dyDescent="0.2">
      <c r="A3948" s="85">
        <v>414000</v>
      </c>
      <c r="B3948" s="82" t="s">
        <v>363</v>
      </c>
      <c r="C3948" s="130">
        <f t="shared" ref="C3948" si="691">SUM(C3949:C3949)</f>
        <v>71000000</v>
      </c>
    </row>
    <row r="3949" spans="1:3" s="71" customFormat="1" ht="18.75" customHeight="1" x14ac:dyDescent="0.2">
      <c r="A3949" s="84">
        <v>414100</v>
      </c>
      <c r="B3949" s="80" t="s">
        <v>673</v>
      </c>
      <c r="C3949" s="129">
        <v>71000000</v>
      </c>
    </row>
    <row r="3950" spans="1:3" s="71" customFormat="1" ht="18.75" customHeight="1" x14ac:dyDescent="0.2">
      <c r="A3950" s="85">
        <v>510000</v>
      </c>
      <c r="B3950" s="82" t="s">
        <v>401</v>
      </c>
      <c r="C3950" s="130">
        <f t="shared" ref="C3950" si="692">C3951+C3953</f>
        <v>5200</v>
      </c>
    </row>
    <row r="3951" spans="1:3" s="71" customFormat="1" ht="18.75" customHeight="1" x14ac:dyDescent="0.2">
      <c r="A3951" s="85">
        <v>511000</v>
      </c>
      <c r="B3951" s="82" t="s">
        <v>402</v>
      </c>
      <c r="C3951" s="130">
        <f t="shared" ref="C3951" si="693">SUM(C3952:C3952)</f>
        <v>3000</v>
      </c>
    </row>
    <row r="3952" spans="1:3" s="71" customFormat="1" ht="18.75" customHeight="1" x14ac:dyDescent="0.2">
      <c r="A3952" s="84">
        <v>511300</v>
      </c>
      <c r="B3952" s="80" t="s">
        <v>405</v>
      </c>
      <c r="C3952" s="129">
        <v>3000</v>
      </c>
    </row>
    <row r="3953" spans="1:3" s="83" customFormat="1" ht="18.75" customHeight="1" x14ac:dyDescent="0.2">
      <c r="A3953" s="85">
        <v>516000</v>
      </c>
      <c r="B3953" s="82" t="s">
        <v>410</v>
      </c>
      <c r="C3953" s="130">
        <f t="shared" ref="C3953" si="694">C3954</f>
        <v>2200</v>
      </c>
    </row>
    <row r="3954" spans="1:3" s="71" customFormat="1" ht="18.75" customHeight="1" x14ac:dyDescent="0.2">
      <c r="A3954" s="84">
        <v>516100</v>
      </c>
      <c r="B3954" s="80" t="s">
        <v>410</v>
      </c>
      <c r="C3954" s="129">
        <v>2200</v>
      </c>
    </row>
    <row r="3955" spans="1:3" s="83" customFormat="1" ht="18.75" customHeight="1" x14ac:dyDescent="0.2">
      <c r="A3955" s="85">
        <v>630000</v>
      </c>
      <c r="B3955" s="82" t="s">
        <v>434</v>
      </c>
      <c r="C3955" s="130">
        <f t="shared" ref="C3955:C3956" si="695">C3956</f>
        <v>28900</v>
      </c>
    </row>
    <row r="3956" spans="1:3" s="83" customFormat="1" ht="18.75" customHeight="1" x14ac:dyDescent="0.2">
      <c r="A3956" s="85">
        <v>638000</v>
      </c>
      <c r="B3956" s="82" t="s">
        <v>383</v>
      </c>
      <c r="C3956" s="130">
        <f t="shared" si="695"/>
        <v>28900</v>
      </c>
    </row>
    <row r="3957" spans="1:3" s="71" customFormat="1" ht="18.75" customHeight="1" x14ac:dyDescent="0.2">
      <c r="A3957" s="84">
        <v>638100</v>
      </c>
      <c r="B3957" s="80" t="s">
        <v>438</v>
      </c>
      <c r="C3957" s="129">
        <v>28900</v>
      </c>
    </row>
    <row r="3958" spans="1:3" s="71" customFormat="1" ht="18.75" customHeight="1" x14ac:dyDescent="0.2">
      <c r="A3958" s="132"/>
      <c r="B3958" s="126" t="s">
        <v>470</v>
      </c>
      <c r="C3958" s="131">
        <f t="shared" ref="C3958" si="696">C3927+C3950+C3955</f>
        <v>72115200</v>
      </c>
    </row>
    <row r="3959" spans="1:3" s="71" customFormat="1" ht="18.75" customHeight="1" x14ac:dyDescent="0.2">
      <c r="A3959" s="133"/>
      <c r="B3959" s="73"/>
      <c r="C3959" s="129"/>
    </row>
    <row r="3960" spans="1:3" s="71" customFormat="1" ht="18.75" customHeight="1" x14ac:dyDescent="0.2">
      <c r="A3960" s="88"/>
      <c r="B3960" s="73"/>
      <c r="C3960" s="129"/>
    </row>
    <row r="3961" spans="1:3" s="71" customFormat="1" ht="18.75" customHeight="1" x14ac:dyDescent="0.2">
      <c r="A3961" s="84" t="s">
        <v>934</v>
      </c>
      <c r="B3961" s="82"/>
      <c r="C3961" s="129"/>
    </row>
    <row r="3962" spans="1:3" s="71" customFormat="1" ht="18.75" customHeight="1" x14ac:dyDescent="0.2">
      <c r="A3962" s="84" t="s">
        <v>491</v>
      </c>
      <c r="B3962" s="82"/>
      <c r="C3962" s="129"/>
    </row>
    <row r="3963" spans="1:3" s="71" customFormat="1" ht="18.75" customHeight="1" x14ac:dyDescent="0.2">
      <c r="A3963" s="84" t="s">
        <v>610</v>
      </c>
      <c r="B3963" s="82"/>
      <c r="C3963" s="129"/>
    </row>
    <row r="3964" spans="1:3" s="71" customFormat="1" ht="18.75" customHeight="1" x14ac:dyDescent="0.2">
      <c r="A3964" s="84" t="s">
        <v>767</v>
      </c>
      <c r="B3964" s="82"/>
      <c r="C3964" s="129"/>
    </row>
    <row r="3965" spans="1:3" s="71" customFormat="1" ht="18.75" customHeight="1" x14ac:dyDescent="0.2">
      <c r="A3965" s="84"/>
      <c r="B3965" s="75"/>
      <c r="C3965" s="123"/>
    </row>
    <row r="3966" spans="1:3" s="71" customFormat="1" ht="18.75" customHeight="1" x14ac:dyDescent="0.2">
      <c r="A3966" s="85">
        <v>410000</v>
      </c>
      <c r="B3966" s="77" t="s">
        <v>346</v>
      </c>
      <c r="C3966" s="130">
        <f>C3967+C3972+C3984+C3989</f>
        <v>29737800</v>
      </c>
    </row>
    <row r="3967" spans="1:3" s="71" customFormat="1" ht="18.75" customHeight="1" x14ac:dyDescent="0.2">
      <c r="A3967" s="85">
        <v>411000</v>
      </c>
      <c r="B3967" s="77" t="s">
        <v>445</v>
      </c>
      <c r="C3967" s="130">
        <f t="shared" ref="C3967" si="697">SUM(C3968:C3971)</f>
        <v>1204500</v>
      </c>
    </row>
    <row r="3968" spans="1:3" s="71" customFormat="1" ht="18.75" customHeight="1" x14ac:dyDescent="0.2">
      <c r="A3968" s="84">
        <v>411100</v>
      </c>
      <c r="B3968" s="80" t="s">
        <v>347</v>
      </c>
      <c r="C3968" s="129">
        <v>1146500</v>
      </c>
    </row>
    <row r="3969" spans="1:3" s="71" customFormat="1" ht="18.75" customHeight="1" x14ac:dyDescent="0.2">
      <c r="A3969" s="84">
        <v>411200</v>
      </c>
      <c r="B3969" s="80" t="s">
        <v>456</v>
      </c>
      <c r="C3969" s="129">
        <v>24500</v>
      </c>
    </row>
    <row r="3970" spans="1:3" s="71" customFormat="1" ht="18.75" customHeight="1" x14ac:dyDescent="0.2">
      <c r="A3970" s="84">
        <v>411300</v>
      </c>
      <c r="B3970" s="80" t="s">
        <v>348</v>
      </c>
      <c r="C3970" s="129">
        <v>13500</v>
      </c>
    </row>
    <row r="3971" spans="1:3" s="71" customFormat="1" ht="18.75" customHeight="1" x14ac:dyDescent="0.2">
      <c r="A3971" s="84">
        <v>411400</v>
      </c>
      <c r="B3971" s="80" t="s">
        <v>349</v>
      </c>
      <c r="C3971" s="129">
        <v>20000</v>
      </c>
    </row>
    <row r="3972" spans="1:3" s="71" customFormat="1" ht="18.75" customHeight="1" x14ac:dyDescent="0.2">
      <c r="A3972" s="85">
        <v>412000</v>
      </c>
      <c r="B3972" s="82" t="s">
        <v>449</v>
      </c>
      <c r="C3972" s="130">
        <f>SUM(C3973:C3983)</f>
        <v>213300</v>
      </c>
    </row>
    <row r="3973" spans="1:3" s="71" customFormat="1" ht="18.75" customHeight="1" x14ac:dyDescent="0.2">
      <c r="A3973" s="84">
        <v>412100</v>
      </c>
      <c r="B3973" s="80" t="s">
        <v>350</v>
      </c>
      <c r="C3973" s="129">
        <v>4800</v>
      </c>
    </row>
    <row r="3974" spans="1:3" s="71" customFormat="1" ht="18.75" customHeight="1" x14ac:dyDescent="0.2">
      <c r="A3974" s="84">
        <v>412200</v>
      </c>
      <c r="B3974" s="80" t="s">
        <v>457</v>
      </c>
      <c r="C3974" s="129">
        <v>29200</v>
      </c>
    </row>
    <row r="3975" spans="1:3" s="71" customFormat="1" ht="18.75" customHeight="1" x14ac:dyDescent="0.2">
      <c r="A3975" s="84">
        <v>412300</v>
      </c>
      <c r="B3975" s="80" t="s">
        <v>351</v>
      </c>
      <c r="C3975" s="129">
        <v>14200</v>
      </c>
    </row>
    <row r="3976" spans="1:3" s="71" customFormat="1" ht="18.75" customHeight="1" x14ac:dyDescent="0.2">
      <c r="A3976" s="84">
        <v>412500</v>
      </c>
      <c r="B3976" s="80" t="s">
        <v>353</v>
      </c>
      <c r="C3976" s="129">
        <v>17000</v>
      </c>
    </row>
    <row r="3977" spans="1:3" s="71" customFormat="1" ht="18.75" customHeight="1" x14ac:dyDescent="0.2">
      <c r="A3977" s="84">
        <v>412600</v>
      </c>
      <c r="B3977" s="80" t="s">
        <v>458</v>
      </c>
      <c r="C3977" s="129">
        <v>39000</v>
      </c>
    </row>
    <row r="3978" spans="1:3" s="71" customFormat="1" ht="18.75" customHeight="1" x14ac:dyDescent="0.2">
      <c r="A3978" s="84">
        <v>412700</v>
      </c>
      <c r="B3978" s="80" t="s">
        <v>446</v>
      </c>
      <c r="C3978" s="129">
        <v>72600</v>
      </c>
    </row>
    <row r="3979" spans="1:3" s="71" customFormat="1" ht="18.75" customHeight="1" x14ac:dyDescent="0.2">
      <c r="A3979" s="84">
        <v>412900</v>
      </c>
      <c r="B3979" s="124" t="s">
        <v>768</v>
      </c>
      <c r="C3979" s="129">
        <v>6500</v>
      </c>
    </row>
    <row r="3980" spans="1:3" s="71" customFormat="1" ht="18.75" customHeight="1" x14ac:dyDescent="0.2">
      <c r="A3980" s="84">
        <v>412900</v>
      </c>
      <c r="B3980" s="124" t="s">
        <v>534</v>
      </c>
      <c r="C3980" s="129">
        <v>11000</v>
      </c>
    </row>
    <row r="3981" spans="1:3" s="71" customFormat="1" ht="18.75" customHeight="1" x14ac:dyDescent="0.2">
      <c r="A3981" s="84">
        <v>412900</v>
      </c>
      <c r="B3981" s="124" t="s">
        <v>550</v>
      </c>
      <c r="C3981" s="129">
        <v>14000</v>
      </c>
    </row>
    <row r="3982" spans="1:3" s="71" customFormat="1" ht="18.75" customHeight="1" x14ac:dyDescent="0.2">
      <c r="A3982" s="84">
        <v>412900</v>
      </c>
      <c r="B3982" s="124" t="s">
        <v>551</v>
      </c>
      <c r="C3982" s="129">
        <v>2400</v>
      </c>
    </row>
    <row r="3983" spans="1:3" s="71" customFormat="1" ht="18.75" customHeight="1" x14ac:dyDescent="0.2">
      <c r="A3983" s="84">
        <v>412900</v>
      </c>
      <c r="B3983" s="80" t="s">
        <v>552</v>
      </c>
      <c r="C3983" s="129">
        <v>2600</v>
      </c>
    </row>
    <row r="3984" spans="1:3" s="71" customFormat="1" ht="18.75" customHeight="1" x14ac:dyDescent="0.2">
      <c r="A3984" s="85">
        <v>414000</v>
      </c>
      <c r="B3984" s="82" t="s">
        <v>363</v>
      </c>
      <c r="C3984" s="130">
        <f t="shared" ref="C3984" si="698">SUM(C3985:C3988)</f>
        <v>27900000</v>
      </c>
    </row>
    <row r="3985" spans="1:3" s="71" customFormat="1" ht="18.75" customHeight="1" x14ac:dyDescent="0.2">
      <c r="A3985" s="43">
        <v>414100</v>
      </c>
      <c r="B3985" s="80" t="s">
        <v>674</v>
      </c>
      <c r="C3985" s="129">
        <v>25000000</v>
      </c>
    </row>
    <row r="3986" spans="1:3" s="71" customFormat="1" ht="18.75" customHeight="1" x14ac:dyDescent="0.2">
      <c r="A3986" s="43">
        <v>414100</v>
      </c>
      <c r="B3986" s="80" t="s">
        <v>747</v>
      </c>
      <c r="C3986" s="129">
        <v>0</v>
      </c>
    </row>
    <row r="3987" spans="1:3" s="71" customFormat="1" ht="18.75" customHeight="1" x14ac:dyDescent="0.2">
      <c r="A3987" s="43">
        <v>414100</v>
      </c>
      <c r="B3987" s="80" t="s">
        <v>675</v>
      </c>
      <c r="C3987" s="129">
        <v>1900000</v>
      </c>
    </row>
    <row r="3988" spans="1:3" s="71" customFormat="1" ht="18.75" customHeight="1" x14ac:dyDescent="0.2">
      <c r="A3988" s="43">
        <v>414100</v>
      </c>
      <c r="B3988" s="80" t="s">
        <v>935</v>
      </c>
      <c r="C3988" s="129">
        <v>1000000</v>
      </c>
    </row>
    <row r="3989" spans="1:3" s="134" customFormat="1" ht="18.75" customHeight="1" x14ac:dyDescent="0.2">
      <c r="A3989" s="85">
        <v>415000</v>
      </c>
      <c r="B3989" s="82" t="s">
        <v>314</v>
      </c>
      <c r="C3989" s="130">
        <f>SUM(C3990:C3991)</f>
        <v>420000</v>
      </c>
    </row>
    <row r="3990" spans="1:3" s="71" customFormat="1" ht="18.75" customHeight="1" x14ac:dyDescent="0.2">
      <c r="A3990" s="43">
        <v>415200</v>
      </c>
      <c r="B3990" s="80" t="s">
        <v>506</v>
      </c>
      <c r="C3990" s="129">
        <v>20000</v>
      </c>
    </row>
    <row r="3991" spans="1:3" s="71" customFormat="1" ht="18.75" customHeight="1" x14ac:dyDescent="0.2">
      <c r="A3991" s="43">
        <v>415200</v>
      </c>
      <c r="B3991" s="80" t="s">
        <v>748</v>
      </c>
      <c r="C3991" s="129">
        <v>400000</v>
      </c>
    </row>
    <row r="3992" spans="1:3" s="71" customFormat="1" ht="18.75" customHeight="1" x14ac:dyDescent="0.2">
      <c r="A3992" s="85">
        <v>510000</v>
      </c>
      <c r="B3992" s="82" t="s">
        <v>401</v>
      </c>
      <c r="C3992" s="130">
        <f>C3993+C3996</f>
        <v>67100</v>
      </c>
    </row>
    <row r="3993" spans="1:3" s="71" customFormat="1" ht="18.75" customHeight="1" x14ac:dyDescent="0.2">
      <c r="A3993" s="85">
        <v>511000</v>
      </c>
      <c r="B3993" s="82" t="s">
        <v>402</v>
      </c>
      <c r="C3993" s="130">
        <f>SUM(C3994:C3995)</f>
        <v>62100</v>
      </c>
    </row>
    <row r="3994" spans="1:3" s="71" customFormat="1" ht="18.75" customHeight="1" x14ac:dyDescent="0.2">
      <c r="A3994" s="84">
        <v>511300</v>
      </c>
      <c r="B3994" s="80" t="s">
        <v>405</v>
      </c>
      <c r="C3994" s="129">
        <v>7100</v>
      </c>
    </row>
    <row r="3995" spans="1:3" s="71" customFormat="1" ht="18.75" customHeight="1" x14ac:dyDescent="0.2">
      <c r="A3995" s="84">
        <v>511700</v>
      </c>
      <c r="B3995" s="80" t="s">
        <v>407</v>
      </c>
      <c r="C3995" s="129">
        <v>55000</v>
      </c>
    </row>
    <row r="3996" spans="1:3" s="83" customFormat="1" ht="18.75" customHeight="1" x14ac:dyDescent="0.2">
      <c r="A3996" s="85">
        <v>516000</v>
      </c>
      <c r="B3996" s="82" t="s">
        <v>410</v>
      </c>
      <c r="C3996" s="130">
        <f t="shared" ref="C3996" si="699">SUM(C3997)</f>
        <v>5000</v>
      </c>
    </row>
    <row r="3997" spans="1:3" s="71" customFormat="1" ht="18.75" customHeight="1" x14ac:dyDescent="0.2">
      <c r="A3997" s="84">
        <v>516100</v>
      </c>
      <c r="B3997" s="80" t="s">
        <v>410</v>
      </c>
      <c r="C3997" s="129">
        <v>5000</v>
      </c>
    </row>
    <row r="3998" spans="1:3" s="83" customFormat="1" ht="18.75" customHeight="1" x14ac:dyDescent="0.2">
      <c r="A3998" s="85">
        <v>630000</v>
      </c>
      <c r="B3998" s="82" t="s">
        <v>434</v>
      </c>
      <c r="C3998" s="130">
        <f t="shared" ref="C3998" si="700">C3999+C4001</f>
        <v>21100</v>
      </c>
    </row>
    <row r="3999" spans="1:3" s="83" customFormat="1" ht="18.75" customHeight="1" x14ac:dyDescent="0.2">
      <c r="A3999" s="85">
        <v>631000</v>
      </c>
      <c r="B3999" s="82" t="s">
        <v>382</v>
      </c>
      <c r="C3999" s="130">
        <f t="shared" ref="C3999" si="701">C4000</f>
        <v>0</v>
      </c>
    </row>
    <row r="4000" spans="1:3" s="71" customFormat="1" ht="18.75" customHeight="1" x14ac:dyDescent="0.2">
      <c r="A4000" s="84">
        <v>631900</v>
      </c>
      <c r="B4000" s="80" t="s">
        <v>554</v>
      </c>
      <c r="C4000" s="129">
        <v>0</v>
      </c>
    </row>
    <row r="4001" spans="1:3" s="83" customFormat="1" ht="18.75" customHeight="1" x14ac:dyDescent="0.2">
      <c r="A4001" s="85">
        <v>638000</v>
      </c>
      <c r="B4001" s="82" t="s">
        <v>383</v>
      </c>
      <c r="C4001" s="130">
        <f t="shared" ref="C4001" si="702">C4002</f>
        <v>21100</v>
      </c>
    </row>
    <row r="4002" spans="1:3" s="71" customFormat="1" ht="18.75" customHeight="1" x14ac:dyDescent="0.2">
      <c r="A4002" s="84">
        <v>638100</v>
      </c>
      <c r="B4002" s="80" t="s">
        <v>438</v>
      </c>
      <c r="C4002" s="129">
        <v>21100</v>
      </c>
    </row>
    <row r="4003" spans="1:3" s="71" customFormat="1" ht="18.75" customHeight="1" x14ac:dyDescent="0.2">
      <c r="A4003" s="132"/>
      <c r="B4003" s="126" t="s">
        <v>470</v>
      </c>
      <c r="C4003" s="131">
        <f>C3966+C3992+C3998</f>
        <v>29826000</v>
      </c>
    </row>
    <row r="4004" spans="1:3" s="71" customFormat="1" ht="18.75" customHeight="1" x14ac:dyDescent="0.2">
      <c r="A4004" s="94"/>
      <c r="B4004" s="80"/>
      <c r="C4004" s="129"/>
    </row>
    <row r="4005" spans="1:3" s="71" customFormat="1" ht="18.75" customHeight="1" x14ac:dyDescent="0.2">
      <c r="A4005" s="88"/>
      <c r="B4005" s="73"/>
      <c r="C4005" s="123"/>
    </row>
    <row r="4006" spans="1:3" s="71" customFormat="1" ht="18.75" customHeight="1" x14ac:dyDescent="0.2">
      <c r="A4006" s="84" t="s">
        <v>936</v>
      </c>
      <c r="B4006" s="82"/>
      <c r="C4006" s="129"/>
    </row>
    <row r="4007" spans="1:3" s="71" customFormat="1" ht="18.75" customHeight="1" x14ac:dyDescent="0.2">
      <c r="A4007" s="84" t="s">
        <v>491</v>
      </c>
      <c r="B4007" s="82"/>
      <c r="C4007" s="129"/>
    </row>
    <row r="4008" spans="1:3" s="71" customFormat="1" ht="18.75" customHeight="1" x14ac:dyDescent="0.2">
      <c r="A4008" s="84" t="s">
        <v>614</v>
      </c>
      <c r="B4008" s="82"/>
      <c r="C4008" s="129"/>
    </row>
    <row r="4009" spans="1:3" s="71" customFormat="1" ht="18.75" customHeight="1" x14ac:dyDescent="0.2">
      <c r="A4009" s="84" t="s">
        <v>767</v>
      </c>
      <c r="B4009" s="82"/>
      <c r="C4009" s="129"/>
    </row>
    <row r="4010" spans="1:3" s="71" customFormat="1" ht="18.75" customHeight="1" x14ac:dyDescent="0.2">
      <c r="A4010" s="84"/>
      <c r="B4010" s="75"/>
      <c r="C4010" s="123"/>
    </row>
    <row r="4011" spans="1:3" s="71" customFormat="1" ht="18.75" customHeight="1" x14ac:dyDescent="0.2">
      <c r="A4011" s="85">
        <v>410000</v>
      </c>
      <c r="B4011" s="77" t="s">
        <v>346</v>
      </c>
      <c r="C4011" s="130">
        <f t="shared" ref="C4011" si="703">C4012+C4017</f>
        <v>372400</v>
      </c>
    </row>
    <row r="4012" spans="1:3" s="71" customFormat="1" ht="18.75" customHeight="1" x14ac:dyDescent="0.2">
      <c r="A4012" s="85">
        <v>411000</v>
      </c>
      <c r="B4012" s="77" t="s">
        <v>445</v>
      </c>
      <c r="C4012" s="130">
        <f t="shared" ref="C4012" si="704">SUM(C4013:C4016)</f>
        <v>217000</v>
      </c>
    </row>
    <row r="4013" spans="1:3" s="71" customFormat="1" ht="18.75" customHeight="1" x14ac:dyDescent="0.2">
      <c r="A4013" s="84">
        <v>411100</v>
      </c>
      <c r="B4013" s="80" t="s">
        <v>347</v>
      </c>
      <c r="C4013" s="129">
        <v>202000</v>
      </c>
    </row>
    <row r="4014" spans="1:3" s="71" customFormat="1" ht="18.75" customHeight="1" x14ac:dyDescent="0.2">
      <c r="A4014" s="84">
        <v>411200</v>
      </c>
      <c r="B4014" s="80" t="s">
        <v>456</v>
      </c>
      <c r="C4014" s="129">
        <v>13000</v>
      </c>
    </row>
    <row r="4015" spans="1:3" s="71" customFormat="1" ht="18.75" customHeight="1" x14ac:dyDescent="0.2">
      <c r="A4015" s="84">
        <v>411300</v>
      </c>
      <c r="B4015" s="80" t="s">
        <v>348</v>
      </c>
      <c r="C4015" s="129">
        <v>0</v>
      </c>
    </row>
    <row r="4016" spans="1:3" s="71" customFormat="1" ht="18.75" customHeight="1" x14ac:dyDescent="0.2">
      <c r="A4016" s="84">
        <v>411400</v>
      </c>
      <c r="B4016" s="80" t="s">
        <v>349</v>
      </c>
      <c r="C4016" s="129">
        <v>2000</v>
      </c>
    </row>
    <row r="4017" spans="1:3" s="71" customFormat="1" ht="18.75" customHeight="1" x14ac:dyDescent="0.2">
      <c r="A4017" s="85">
        <v>412000</v>
      </c>
      <c r="B4017" s="82" t="s">
        <v>449</v>
      </c>
      <c r="C4017" s="130">
        <f t="shared" ref="C4017" si="705">SUM(C4018:C4029)</f>
        <v>155400</v>
      </c>
    </row>
    <row r="4018" spans="1:3" s="71" customFormat="1" ht="18.75" customHeight="1" x14ac:dyDescent="0.2">
      <c r="A4018" s="84">
        <v>412100</v>
      </c>
      <c r="B4018" s="80" t="s">
        <v>350</v>
      </c>
      <c r="C4018" s="129">
        <v>1000</v>
      </c>
    </row>
    <row r="4019" spans="1:3" s="71" customFormat="1" ht="18.75" customHeight="1" x14ac:dyDescent="0.2">
      <c r="A4019" s="84">
        <v>412200</v>
      </c>
      <c r="B4019" s="80" t="s">
        <v>457</v>
      </c>
      <c r="C4019" s="129">
        <v>22000</v>
      </c>
    </row>
    <row r="4020" spans="1:3" s="71" customFormat="1" ht="18.75" customHeight="1" x14ac:dyDescent="0.2">
      <c r="A4020" s="84">
        <v>412300</v>
      </c>
      <c r="B4020" s="80" t="s">
        <v>351</v>
      </c>
      <c r="C4020" s="129">
        <v>6200</v>
      </c>
    </row>
    <row r="4021" spans="1:3" s="71" customFormat="1" ht="18.75" customHeight="1" x14ac:dyDescent="0.2">
      <c r="A4021" s="84">
        <v>412500</v>
      </c>
      <c r="B4021" s="80" t="s">
        <v>353</v>
      </c>
      <c r="C4021" s="129">
        <v>3500</v>
      </c>
    </row>
    <row r="4022" spans="1:3" s="71" customFormat="1" ht="18.75" customHeight="1" x14ac:dyDescent="0.2">
      <c r="A4022" s="84">
        <v>412600</v>
      </c>
      <c r="B4022" s="80" t="s">
        <v>458</v>
      </c>
      <c r="C4022" s="129">
        <v>9300</v>
      </c>
    </row>
    <row r="4023" spans="1:3" s="71" customFormat="1" ht="18.75" customHeight="1" x14ac:dyDescent="0.2">
      <c r="A4023" s="84">
        <v>412700</v>
      </c>
      <c r="B4023" s="80" t="s">
        <v>446</v>
      </c>
      <c r="C4023" s="129">
        <v>88000</v>
      </c>
    </row>
    <row r="4024" spans="1:3" s="71" customFormat="1" ht="18.75" customHeight="1" x14ac:dyDescent="0.2">
      <c r="A4024" s="84">
        <v>412900</v>
      </c>
      <c r="B4024" s="124" t="s">
        <v>768</v>
      </c>
      <c r="C4024" s="129">
        <v>2300</v>
      </c>
    </row>
    <row r="4025" spans="1:3" s="71" customFormat="1" ht="18.75" customHeight="1" x14ac:dyDescent="0.2">
      <c r="A4025" s="84">
        <v>412900</v>
      </c>
      <c r="B4025" s="124" t="s">
        <v>534</v>
      </c>
      <c r="C4025" s="129">
        <v>16600</v>
      </c>
    </row>
    <row r="4026" spans="1:3" s="71" customFormat="1" ht="18.75" customHeight="1" x14ac:dyDescent="0.2">
      <c r="A4026" s="84">
        <v>412900</v>
      </c>
      <c r="B4026" s="124" t="s">
        <v>550</v>
      </c>
      <c r="C4026" s="129">
        <v>3000</v>
      </c>
    </row>
    <row r="4027" spans="1:3" s="71" customFormat="1" ht="18.75" customHeight="1" x14ac:dyDescent="0.2">
      <c r="A4027" s="84">
        <v>412900</v>
      </c>
      <c r="B4027" s="124" t="s">
        <v>551</v>
      </c>
      <c r="C4027" s="129">
        <v>300</v>
      </c>
    </row>
    <row r="4028" spans="1:3" s="71" customFormat="1" ht="18.75" customHeight="1" x14ac:dyDescent="0.2">
      <c r="A4028" s="84">
        <v>412900</v>
      </c>
      <c r="B4028" s="124" t="s">
        <v>552</v>
      </c>
      <c r="C4028" s="129">
        <v>400</v>
      </c>
    </row>
    <row r="4029" spans="1:3" s="71" customFormat="1" ht="18.75" customHeight="1" x14ac:dyDescent="0.2">
      <c r="A4029" s="84">
        <v>412900</v>
      </c>
      <c r="B4029" s="80" t="s">
        <v>536</v>
      </c>
      <c r="C4029" s="129">
        <v>2800</v>
      </c>
    </row>
    <row r="4030" spans="1:3" s="71" customFormat="1" ht="18.75" customHeight="1" x14ac:dyDescent="0.2">
      <c r="A4030" s="85">
        <v>510000</v>
      </c>
      <c r="B4030" s="82" t="s">
        <v>401</v>
      </c>
      <c r="C4030" s="130">
        <f t="shared" ref="C4030" si="706">C4031+C4034</f>
        <v>5500</v>
      </c>
    </row>
    <row r="4031" spans="1:3" s="71" customFormat="1" ht="18.75" customHeight="1" x14ac:dyDescent="0.2">
      <c r="A4031" s="85">
        <v>511000</v>
      </c>
      <c r="B4031" s="82" t="s">
        <v>402</v>
      </c>
      <c r="C4031" s="130">
        <f t="shared" ref="C4031" si="707">SUM(C4032:C4033)</f>
        <v>5500</v>
      </c>
    </row>
    <row r="4032" spans="1:3" s="71" customFormat="1" ht="18.75" customHeight="1" x14ac:dyDescent="0.2">
      <c r="A4032" s="84">
        <v>511300</v>
      </c>
      <c r="B4032" s="80" t="s">
        <v>405</v>
      </c>
      <c r="C4032" s="129">
        <v>2000</v>
      </c>
    </row>
    <row r="4033" spans="1:3" s="71" customFormat="1" ht="18.75" customHeight="1" x14ac:dyDescent="0.2">
      <c r="A4033" s="84">
        <v>511700</v>
      </c>
      <c r="B4033" s="80" t="s">
        <v>407</v>
      </c>
      <c r="C4033" s="129">
        <v>3500</v>
      </c>
    </row>
    <row r="4034" spans="1:3" s="83" customFormat="1" ht="18.75" customHeight="1" x14ac:dyDescent="0.2">
      <c r="A4034" s="85">
        <v>516000</v>
      </c>
      <c r="B4034" s="82" t="s">
        <v>410</v>
      </c>
      <c r="C4034" s="130">
        <f t="shared" ref="C4034" si="708">C4035</f>
        <v>0</v>
      </c>
    </row>
    <row r="4035" spans="1:3" s="71" customFormat="1" ht="18.75" customHeight="1" x14ac:dyDescent="0.2">
      <c r="A4035" s="84">
        <v>516100</v>
      </c>
      <c r="B4035" s="80" t="s">
        <v>410</v>
      </c>
      <c r="C4035" s="129">
        <v>0</v>
      </c>
    </row>
    <row r="4036" spans="1:3" s="83" customFormat="1" ht="18.75" customHeight="1" x14ac:dyDescent="0.2">
      <c r="A4036" s="85">
        <v>630000</v>
      </c>
      <c r="B4036" s="82" t="s">
        <v>434</v>
      </c>
      <c r="C4036" s="130">
        <f t="shared" ref="C4036:C4037" si="709">C4037</f>
        <v>0</v>
      </c>
    </row>
    <row r="4037" spans="1:3" s="83" customFormat="1" ht="18.75" customHeight="1" x14ac:dyDescent="0.2">
      <c r="A4037" s="85">
        <v>631000</v>
      </c>
      <c r="B4037" s="82" t="s">
        <v>382</v>
      </c>
      <c r="C4037" s="130">
        <f t="shared" si="709"/>
        <v>0</v>
      </c>
    </row>
    <row r="4038" spans="1:3" s="71" customFormat="1" ht="18.75" customHeight="1" x14ac:dyDescent="0.2">
      <c r="A4038" s="84">
        <v>631900</v>
      </c>
      <c r="B4038" s="80" t="s">
        <v>554</v>
      </c>
      <c r="C4038" s="129">
        <v>0</v>
      </c>
    </row>
    <row r="4039" spans="1:3" s="71" customFormat="1" ht="18.75" customHeight="1" x14ac:dyDescent="0.2">
      <c r="A4039" s="132"/>
      <c r="B4039" s="126" t="s">
        <v>470</v>
      </c>
      <c r="C4039" s="131">
        <f t="shared" ref="C4039" si="710">C4011+C4030+C4036</f>
        <v>377900</v>
      </c>
    </row>
    <row r="4040" spans="1:3" s="71" customFormat="1" ht="18.75" customHeight="1" x14ac:dyDescent="0.2">
      <c r="A4040" s="84"/>
      <c r="B4040" s="80"/>
      <c r="C4040" s="129"/>
    </row>
    <row r="4041" spans="1:3" s="71" customFormat="1" ht="18.75" customHeight="1" x14ac:dyDescent="0.2">
      <c r="A4041" s="84"/>
      <c r="B4041" s="80"/>
      <c r="C4041" s="129"/>
    </row>
    <row r="4042" spans="1:3" s="71" customFormat="1" ht="18.75" customHeight="1" x14ac:dyDescent="0.2">
      <c r="A4042" s="84" t="s">
        <v>937</v>
      </c>
      <c r="B4042" s="82"/>
      <c r="C4042" s="129"/>
    </row>
    <row r="4043" spans="1:3" s="71" customFormat="1" ht="18.75" customHeight="1" x14ac:dyDescent="0.2">
      <c r="A4043" s="84" t="s">
        <v>492</v>
      </c>
      <c r="B4043" s="82"/>
      <c r="C4043" s="129"/>
    </row>
    <row r="4044" spans="1:3" s="71" customFormat="1" ht="18.75" customHeight="1" x14ac:dyDescent="0.2">
      <c r="A4044" s="84" t="s">
        <v>607</v>
      </c>
      <c r="B4044" s="82"/>
      <c r="C4044" s="129"/>
    </row>
    <row r="4045" spans="1:3" s="71" customFormat="1" ht="18.75" customHeight="1" x14ac:dyDescent="0.2">
      <c r="A4045" s="84" t="s">
        <v>767</v>
      </c>
      <c r="B4045" s="82"/>
      <c r="C4045" s="129"/>
    </row>
    <row r="4046" spans="1:3" s="71" customFormat="1" ht="18.75" customHeight="1" x14ac:dyDescent="0.2">
      <c r="A4046" s="84"/>
      <c r="B4046" s="75"/>
      <c r="C4046" s="129"/>
    </row>
    <row r="4047" spans="1:3" s="83" customFormat="1" ht="18.75" customHeight="1" x14ac:dyDescent="0.2">
      <c r="A4047" s="85">
        <v>410000</v>
      </c>
      <c r="B4047" s="77" t="s">
        <v>346</v>
      </c>
      <c r="C4047" s="130">
        <f t="shared" ref="C4047" si="711">C4048+C4053+C4065</f>
        <v>3507000</v>
      </c>
    </row>
    <row r="4048" spans="1:3" s="83" customFormat="1" ht="18.75" customHeight="1" x14ac:dyDescent="0.2">
      <c r="A4048" s="85">
        <v>411000</v>
      </c>
      <c r="B4048" s="77" t="s">
        <v>445</v>
      </c>
      <c r="C4048" s="130">
        <f t="shared" ref="C4048" si="712">SUM(C4049:C4052)</f>
        <v>1507000</v>
      </c>
    </row>
    <row r="4049" spans="1:3" s="71" customFormat="1" ht="18.75" customHeight="1" x14ac:dyDescent="0.2">
      <c r="A4049" s="84">
        <v>411100</v>
      </c>
      <c r="B4049" s="80" t="s">
        <v>347</v>
      </c>
      <c r="C4049" s="129">
        <v>1400000</v>
      </c>
    </row>
    <row r="4050" spans="1:3" s="71" customFormat="1" ht="18.75" customHeight="1" x14ac:dyDescent="0.2">
      <c r="A4050" s="84">
        <v>411200</v>
      </c>
      <c r="B4050" s="80" t="s">
        <v>456</v>
      </c>
      <c r="C4050" s="129">
        <v>59000</v>
      </c>
    </row>
    <row r="4051" spans="1:3" s="71" customFormat="1" ht="18.75" customHeight="1" x14ac:dyDescent="0.2">
      <c r="A4051" s="84">
        <v>411300</v>
      </c>
      <c r="B4051" s="80" t="s">
        <v>348</v>
      </c>
      <c r="C4051" s="129">
        <v>18000</v>
      </c>
    </row>
    <row r="4052" spans="1:3" s="71" customFormat="1" ht="18.75" customHeight="1" x14ac:dyDescent="0.2">
      <c r="A4052" s="84">
        <v>411400</v>
      </c>
      <c r="B4052" s="80" t="s">
        <v>349</v>
      </c>
      <c r="C4052" s="129">
        <v>30000</v>
      </c>
    </row>
    <row r="4053" spans="1:3" s="83" customFormat="1" ht="18.75" customHeight="1" x14ac:dyDescent="0.2">
      <c r="A4053" s="85">
        <v>412000</v>
      </c>
      <c r="B4053" s="82" t="s">
        <v>449</v>
      </c>
      <c r="C4053" s="130">
        <f t="shared" ref="C4053" si="713">SUM(C4054:C4064)</f>
        <v>465000</v>
      </c>
    </row>
    <row r="4054" spans="1:3" s="71" customFormat="1" ht="18.75" customHeight="1" x14ac:dyDescent="0.2">
      <c r="A4054" s="84">
        <v>412200</v>
      </c>
      <c r="B4054" s="80" t="s">
        <v>457</v>
      </c>
      <c r="C4054" s="129">
        <v>60000</v>
      </c>
    </row>
    <row r="4055" spans="1:3" s="71" customFormat="1" ht="18.75" customHeight="1" x14ac:dyDescent="0.2">
      <c r="A4055" s="84">
        <v>412300</v>
      </c>
      <c r="B4055" s="80" t="s">
        <v>351</v>
      </c>
      <c r="C4055" s="129">
        <v>40000</v>
      </c>
    </row>
    <row r="4056" spans="1:3" s="71" customFormat="1" ht="18.75" customHeight="1" x14ac:dyDescent="0.2">
      <c r="A4056" s="84">
        <v>412500</v>
      </c>
      <c r="B4056" s="80" t="s">
        <v>353</v>
      </c>
      <c r="C4056" s="129">
        <v>60000</v>
      </c>
    </row>
    <row r="4057" spans="1:3" s="71" customFormat="1" ht="18.75" customHeight="1" x14ac:dyDescent="0.2">
      <c r="A4057" s="84">
        <v>412600</v>
      </c>
      <c r="B4057" s="80" t="s">
        <v>458</v>
      </c>
      <c r="C4057" s="129">
        <v>100000</v>
      </c>
    </row>
    <row r="4058" spans="1:3" s="71" customFormat="1" ht="18.75" customHeight="1" x14ac:dyDescent="0.2">
      <c r="A4058" s="84">
        <v>412700</v>
      </c>
      <c r="B4058" s="80" t="s">
        <v>446</v>
      </c>
      <c r="C4058" s="129">
        <v>100000</v>
      </c>
    </row>
    <row r="4059" spans="1:3" s="71" customFormat="1" ht="18.75" customHeight="1" x14ac:dyDescent="0.2">
      <c r="A4059" s="84">
        <v>412900</v>
      </c>
      <c r="B4059" s="124" t="s">
        <v>768</v>
      </c>
      <c r="C4059" s="129">
        <v>2000</v>
      </c>
    </row>
    <row r="4060" spans="1:3" s="71" customFormat="1" ht="18.75" customHeight="1" x14ac:dyDescent="0.2">
      <c r="A4060" s="84">
        <v>412900</v>
      </c>
      <c r="B4060" s="124" t="s">
        <v>534</v>
      </c>
      <c r="C4060" s="129">
        <v>55000</v>
      </c>
    </row>
    <row r="4061" spans="1:3" s="71" customFormat="1" ht="18.75" customHeight="1" x14ac:dyDescent="0.2">
      <c r="A4061" s="84">
        <v>412900</v>
      </c>
      <c r="B4061" s="124" t="s">
        <v>550</v>
      </c>
      <c r="C4061" s="129">
        <v>13000</v>
      </c>
    </row>
    <row r="4062" spans="1:3" s="71" customFormat="1" ht="18.75" customHeight="1" x14ac:dyDescent="0.2">
      <c r="A4062" s="84">
        <v>412900</v>
      </c>
      <c r="B4062" s="124" t="s">
        <v>551</v>
      </c>
      <c r="C4062" s="129">
        <v>5000</v>
      </c>
    </row>
    <row r="4063" spans="1:3" s="71" customFormat="1" ht="18.75" customHeight="1" x14ac:dyDescent="0.2">
      <c r="A4063" s="84">
        <v>412900</v>
      </c>
      <c r="B4063" s="80" t="s">
        <v>552</v>
      </c>
      <c r="C4063" s="129">
        <v>5000</v>
      </c>
    </row>
    <row r="4064" spans="1:3" s="71" customFormat="1" ht="18.75" customHeight="1" x14ac:dyDescent="0.2">
      <c r="A4064" s="84">
        <v>412900</v>
      </c>
      <c r="B4064" s="80" t="s">
        <v>536</v>
      </c>
      <c r="C4064" s="129">
        <v>25000</v>
      </c>
    </row>
    <row r="4065" spans="1:3" s="83" customFormat="1" ht="18.75" customHeight="1" x14ac:dyDescent="0.2">
      <c r="A4065" s="85">
        <v>415000</v>
      </c>
      <c r="B4065" s="82" t="s">
        <v>314</v>
      </c>
      <c r="C4065" s="130">
        <f t="shared" ref="C4065" si="714">SUM(C4066:C4069)</f>
        <v>1535000</v>
      </c>
    </row>
    <row r="4066" spans="1:3" s="71" customFormat="1" ht="18.75" customHeight="1" x14ac:dyDescent="0.2">
      <c r="A4066" s="84">
        <v>415200</v>
      </c>
      <c r="B4066" s="140" t="s">
        <v>938</v>
      </c>
      <c r="C4066" s="129">
        <v>1400000</v>
      </c>
    </row>
    <row r="4067" spans="1:3" s="71" customFormat="1" ht="36.75" customHeight="1" x14ac:dyDescent="0.2">
      <c r="A4067" s="84">
        <v>415200</v>
      </c>
      <c r="B4067" s="140" t="s">
        <v>939</v>
      </c>
      <c r="C4067" s="129">
        <v>60000</v>
      </c>
    </row>
    <row r="4068" spans="1:3" s="71" customFormat="1" ht="18.75" customHeight="1" x14ac:dyDescent="0.2">
      <c r="A4068" s="84">
        <v>415200</v>
      </c>
      <c r="B4068" s="80" t="s">
        <v>927</v>
      </c>
      <c r="C4068" s="129">
        <v>50000</v>
      </c>
    </row>
    <row r="4069" spans="1:3" s="71" customFormat="1" ht="18.75" customHeight="1" x14ac:dyDescent="0.2">
      <c r="A4069" s="84">
        <v>415200</v>
      </c>
      <c r="B4069" s="80" t="s">
        <v>744</v>
      </c>
      <c r="C4069" s="129">
        <v>25000</v>
      </c>
    </row>
    <row r="4070" spans="1:3" s="83" customFormat="1" ht="18.75" customHeight="1" x14ac:dyDescent="0.2">
      <c r="A4070" s="85">
        <v>480000</v>
      </c>
      <c r="B4070" s="82" t="s">
        <v>398</v>
      </c>
      <c r="C4070" s="130">
        <f t="shared" ref="C4070:C4071" si="715">C4071</f>
        <v>640000</v>
      </c>
    </row>
    <row r="4071" spans="1:3" s="83" customFormat="1" ht="18.75" customHeight="1" x14ac:dyDescent="0.2">
      <c r="A4071" s="85">
        <v>488000</v>
      </c>
      <c r="B4071" s="82" t="s">
        <v>362</v>
      </c>
      <c r="C4071" s="130">
        <f t="shared" si="715"/>
        <v>640000</v>
      </c>
    </row>
    <row r="4072" spans="1:3" s="71" customFormat="1" ht="18.75" customHeight="1" x14ac:dyDescent="0.2">
      <c r="A4072" s="84">
        <v>488100</v>
      </c>
      <c r="B4072" s="80" t="s">
        <v>669</v>
      </c>
      <c r="C4072" s="129">
        <v>640000</v>
      </c>
    </row>
    <row r="4073" spans="1:3" s="83" customFormat="1" ht="18.75" customHeight="1" x14ac:dyDescent="0.2">
      <c r="A4073" s="85">
        <v>510000</v>
      </c>
      <c r="B4073" s="82" t="s">
        <v>401</v>
      </c>
      <c r="C4073" s="130">
        <f t="shared" ref="C4073" si="716">C4074+C4077</f>
        <v>260000</v>
      </c>
    </row>
    <row r="4074" spans="1:3" s="83" customFormat="1" ht="18.75" customHeight="1" x14ac:dyDescent="0.2">
      <c r="A4074" s="85">
        <v>511000</v>
      </c>
      <c r="B4074" s="82" t="s">
        <v>402</v>
      </c>
      <c r="C4074" s="130">
        <f t="shared" ref="C4074" si="717">C4075+C4076</f>
        <v>250000</v>
      </c>
    </row>
    <row r="4075" spans="1:3" s="71" customFormat="1" ht="18.75" customHeight="1" x14ac:dyDescent="0.2">
      <c r="A4075" s="84">
        <v>511300</v>
      </c>
      <c r="B4075" s="80" t="s">
        <v>405</v>
      </c>
      <c r="C4075" s="129">
        <v>100000</v>
      </c>
    </row>
    <row r="4076" spans="1:3" s="71" customFormat="1" ht="18.75" customHeight="1" x14ac:dyDescent="0.2">
      <c r="A4076" s="84">
        <v>511700</v>
      </c>
      <c r="B4076" s="80" t="s">
        <v>407</v>
      </c>
      <c r="C4076" s="129">
        <v>150000</v>
      </c>
    </row>
    <row r="4077" spans="1:3" s="142" customFormat="1" ht="18.75" customHeight="1" x14ac:dyDescent="0.2">
      <c r="A4077" s="85">
        <v>516000</v>
      </c>
      <c r="B4077" s="82" t="s">
        <v>410</v>
      </c>
      <c r="C4077" s="123">
        <f t="shared" ref="C4077" si="718">C4078</f>
        <v>10000</v>
      </c>
    </row>
    <row r="4078" spans="1:3" s="71" customFormat="1" ht="18.75" customHeight="1" x14ac:dyDescent="0.2">
      <c r="A4078" s="84">
        <v>516100</v>
      </c>
      <c r="B4078" s="80" t="s">
        <v>410</v>
      </c>
      <c r="C4078" s="129">
        <v>10000</v>
      </c>
    </row>
    <row r="4079" spans="1:3" s="83" customFormat="1" ht="18.75" customHeight="1" x14ac:dyDescent="0.2">
      <c r="A4079" s="85">
        <v>630000</v>
      </c>
      <c r="B4079" s="82" t="s">
        <v>434</v>
      </c>
      <c r="C4079" s="130">
        <f>C4080</f>
        <v>15000</v>
      </c>
    </row>
    <row r="4080" spans="1:3" s="83" customFormat="1" ht="18.75" customHeight="1" x14ac:dyDescent="0.2">
      <c r="A4080" s="85">
        <v>638000</v>
      </c>
      <c r="B4080" s="82" t="s">
        <v>383</v>
      </c>
      <c r="C4080" s="130">
        <f t="shared" ref="C4080" si="719">C4081</f>
        <v>15000</v>
      </c>
    </row>
    <row r="4081" spans="1:3" s="71" customFormat="1" ht="18.75" customHeight="1" x14ac:dyDescent="0.2">
      <c r="A4081" s="84">
        <v>638100</v>
      </c>
      <c r="B4081" s="80" t="s">
        <v>438</v>
      </c>
      <c r="C4081" s="129">
        <v>15000</v>
      </c>
    </row>
    <row r="4082" spans="1:3" s="147" customFormat="1" ht="18.75" customHeight="1" x14ac:dyDescent="0.2">
      <c r="A4082" s="137"/>
      <c r="B4082" s="138" t="s">
        <v>470</v>
      </c>
      <c r="C4082" s="139">
        <f>C4047+C4070+C4073+C4079</f>
        <v>4422000</v>
      </c>
    </row>
    <row r="4083" spans="1:3" s="142" customFormat="1" ht="18.75" customHeight="1" x14ac:dyDescent="0.2">
      <c r="A4083" s="133"/>
      <c r="B4083" s="73"/>
      <c r="C4083" s="123"/>
    </row>
    <row r="4084" spans="1:3" s="142" customFormat="1" ht="18.75" customHeight="1" x14ac:dyDescent="0.2">
      <c r="A4084" s="133"/>
      <c r="B4084" s="73"/>
      <c r="C4084" s="123"/>
    </row>
    <row r="4085" spans="1:3" s="142" customFormat="1" ht="18.75" customHeight="1" x14ac:dyDescent="0.2">
      <c r="A4085" s="84" t="s">
        <v>928</v>
      </c>
      <c r="B4085" s="82"/>
      <c r="C4085" s="123"/>
    </row>
    <row r="4086" spans="1:3" s="142" customFormat="1" ht="18.75" customHeight="1" x14ac:dyDescent="0.2">
      <c r="A4086" s="84" t="s">
        <v>492</v>
      </c>
      <c r="B4086" s="82"/>
      <c r="C4086" s="123"/>
    </row>
    <row r="4087" spans="1:3" s="142" customFormat="1" ht="18.75" customHeight="1" x14ac:dyDescent="0.2">
      <c r="A4087" s="84" t="s">
        <v>608</v>
      </c>
      <c r="B4087" s="82"/>
      <c r="C4087" s="123"/>
    </row>
    <row r="4088" spans="1:3" s="142" customFormat="1" ht="18.75" customHeight="1" x14ac:dyDescent="0.2">
      <c r="A4088" s="84" t="s">
        <v>767</v>
      </c>
      <c r="B4088" s="82"/>
      <c r="C4088" s="123"/>
    </row>
    <row r="4089" spans="1:3" s="142" customFormat="1" ht="18.75" customHeight="1" x14ac:dyDescent="0.2">
      <c r="A4089" s="84"/>
      <c r="B4089" s="75"/>
      <c r="C4089" s="123"/>
    </row>
    <row r="4090" spans="1:3" s="142" customFormat="1" ht="18.75" customHeight="1" x14ac:dyDescent="0.2">
      <c r="A4090" s="85">
        <v>410000</v>
      </c>
      <c r="B4090" s="77" t="s">
        <v>346</v>
      </c>
      <c r="C4090" s="130">
        <f t="shared" ref="C4090" si="720">C4091+C4096</f>
        <v>393500</v>
      </c>
    </row>
    <row r="4091" spans="1:3" s="142" customFormat="1" ht="18.75" customHeight="1" x14ac:dyDescent="0.2">
      <c r="A4091" s="85">
        <v>411000</v>
      </c>
      <c r="B4091" s="77" t="s">
        <v>445</v>
      </c>
      <c r="C4091" s="130">
        <f t="shared" ref="C4091" si="721">SUM(C4092:C4095)</f>
        <v>307500</v>
      </c>
    </row>
    <row r="4092" spans="1:3" s="71" customFormat="1" ht="18.75" customHeight="1" x14ac:dyDescent="0.2">
      <c r="A4092" s="84">
        <v>411100</v>
      </c>
      <c r="B4092" s="80" t="s">
        <v>347</v>
      </c>
      <c r="C4092" s="129">
        <v>287100</v>
      </c>
    </row>
    <row r="4093" spans="1:3" s="71" customFormat="1" ht="18.75" customHeight="1" x14ac:dyDescent="0.2">
      <c r="A4093" s="84">
        <v>411200</v>
      </c>
      <c r="B4093" s="80" t="s">
        <v>456</v>
      </c>
      <c r="C4093" s="129">
        <v>11100</v>
      </c>
    </row>
    <row r="4094" spans="1:3" s="71" customFormat="1" ht="18.75" customHeight="1" x14ac:dyDescent="0.2">
      <c r="A4094" s="84">
        <v>411300</v>
      </c>
      <c r="B4094" s="80" t="s">
        <v>348</v>
      </c>
      <c r="C4094" s="129">
        <v>5900</v>
      </c>
    </row>
    <row r="4095" spans="1:3" s="71" customFormat="1" ht="18.75" customHeight="1" x14ac:dyDescent="0.2">
      <c r="A4095" s="84">
        <v>411400</v>
      </c>
      <c r="B4095" s="80" t="s">
        <v>349</v>
      </c>
      <c r="C4095" s="129">
        <v>3400</v>
      </c>
    </row>
    <row r="4096" spans="1:3" s="142" customFormat="1" ht="18.75" customHeight="1" x14ac:dyDescent="0.2">
      <c r="A4096" s="85">
        <v>412000</v>
      </c>
      <c r="B4096" s="82" t="s">
        <v>449</v>
      </c>
      <c r="C4096" s="130">
        <f t="shared" ref="C4096" si="722">SUM(C4097:C4108)</f>
        <v>86000</v>
      </c>
    </row>
    <row r="4097" spans="1:3" s="71" customFormat="1" ht="18.75" customHeight="1" x14ac:dyDescent="0.2">
      <c r="A4097" s="84">
        <v>412100</v>
      </c>
      <c r="B4097" s="80" t="s">
        <v>350</v>
      </c>
      <c r="C4097" s="129">
        <v>37000</v>
      </c>
    </row>
    <row r="4098" spans="1:3" s="71" customFormat="1" ht="18.75" customHeight="1" x14ac:dyDescent="0.2">
      <c r="A4098" s="84">
        <v>412200</v>
      </c>
      <c r="B4098" s="80" t="s">
        <v>457</v>
      </c>
      <c r="C4098" s="129">
        <v>11800</v>
      </c>
    </row>
    <row r="4099" spans="1:3" s="71" customFormat="1" ht="18.75" customHeight="1" x14ac:dyDescent="0.2">
      <c r="A4099" s="84">
        <v>412300</v>
      </c>
      <c r="B4099" s="80" t="s">
        <v>351</v>
      </c>
      <c r="C4099" s="129">
        <v>3300</v>
      </c>
    </row>
    <row r="4100" spans="1:3" s="71" customFormat="1" ht="18.75" customHeight="1" x14ac:dyDescent="0.2">
      <c r="A4100" s="84">
        <v>412400</v>
      </c>
      <c r="B4100" s="80" t="s">
        <v>352</v>
      </c>
      <c r="C4100" s="129">
        <v>11500</v>
      </c>
    </row>
    <row r="4101" spans="1:3" s="71" customFormat="1" ht="18.75" customHeight="1" x14ac:dyDescent="0.2">
      <c r="A4101" s="84">
        <v>412500</v>
      </c>
      <c r="B4101" s="80" t="s">
        <v>353</v>
      </c>
      <c r="C4101" s="129">
        <v>2300</v>
      </c>
    </row>
    <row r="4102" spans="1:3" s="71" customFormat="1" ht="18.75" customHeight="1" x14ac:dyDescent="0.2">
      <c r="A4102" s="84">
        <v>412600</v>
      </c>
      <c r="B4102" s="80" t="s">
        <v>458</v>
      </c>
      <c r="C4102" s="129">
        <v>4900</v>
      </c>
    </row>
    <row r="4103" spans="1:3" s="71" customFormat="1" ht="18.75" customHeight="1" x14ac:dyDescent="0.2">
      <c r="A4103" s="84">
        <v>412700</v>
      </c>
      <c r="B4103" s="80" t="s">
        <v>446</v>
      </c>
      <c r="C4103" s="129">
        <v>6700</v>
      </c>
    </row>
    <row r="4104" spans="1:3" s="71" customFormat="1" ht="18.75" customHeight="1" x14ac:dyDescent="0.2">
      <c r="A4104" s="84">
        <v>412900</v>
      </c>
      <c r="B4104" s="124" t="s">
        <v>768</v>
      </c>
      <c r="C4104" s="129">
        <v>700</v>
      </c>
    </row>
    <row r="4105" spans="1:3" s="71" customFormat="1" ht="18.75" customHeight="1" x14ac:dyDescent="0.2">
      <c r="A4105" s="84">
        <v>412900</v>
      </c>
      <c r="B4105" s="124" t="s">
        <v>534</v>
      </c>
      <c r="C4105" s="129">
        <v>6500</v>
      </c>
    </row>
    <row r="4106" spans="1:3" s="71" customFormat="1" ht="18.75" customHeight="1" x14ac:dyDescent="0.2">
      <c r="A4106" s="84">
        <v>412900</v>
      </c>
      <c r="B4106" s="124" t="s">
        <v>550</v>
      </c>
      <c r="C4106" s="129">
        <v>500</v>
      </c>
    </row>
    <row r="4107" spans="1:3" s="71" customFormat="1" ht="18.75" customHeight="1" x14ac:dyDescent="0.2">
      <c r="A4107" s="84">
        <v>412900</v>
      </c>
      <c r="B4107" s="124" t="s">
        <v>551</v>
      </c>
      <c r="C4107" s="129">
        <v>200</v>
      </c>
    </row>
    <row r="4108" spans="1:3" s="71" customFormat="1" ht="18.75" customHeight="1" x14ac:dyDescent="0.2">
      <c r="A4108" s="84">
        <v>412900</v>
      </c>
      <c r="B4108" s="124" t="s">
        <v>552</v>
      </c>
      <c r="C4108" s="129">
        <v>600</v>
      </c>
    </row>
    <row r="4109" spans="1:3" s="142" customFormat="1" ht="18.75" customHeight="1" x14ac:dyDescent="0.2">
      <c r="A4109" s="85">
        <v>510000</v>
      </c>
      <c r="B4109" s="82" t="s">
        <v>401</v>
      </c>
      <c r="C4109" s="130">
        <f t="shared" ref="C4109" si="723">C4110+C4114+C4112</f>
        <v>30400</v>
      </c>
    </row>
    <row r="4110" spans="1:3" s="142" customFormat="1" ht="18.75" customHeight="1" x14ac:dyDescent="0.2">
      <c r="A4110" s="85">
        <v>511000</v>
      </c>
      <c r="B4110" s="82" t="s">
        <v>402</v>
      </c>
      <c r="C4110" s="130">
        <f t="shared" ref="C4110" si="724">SUM(C4111:C4111)</f>
        <v>20000</v>
      </c>
    </row>
    <row r="4111" spans="1:3" s="71" customFormat="1" ht="18.75" customHeight="1" x14ac:dyDescent="0.2">
      <c r="A4111" s="84">
        <v>511300</v>
      </c>
      <c r="B4111" s="80" t="s">
        <v>405</v>
      </c>
      <c r="C4111" s="129">
        <v>20000</v>
      </c>
    </row>
    <row r="4112" spans="1:3" s="142" customFormat="1" ht="18.75" customHeight="1" x14ac:dyDescent="0.2">
      <c r="A4112" s="85">
        <v>513000</v>
      </c>
      <c r="B4112" s="82" t="s">
        <v>408</v>
      </c>
      <c r="C4112" s="143">
        <f t="shared" ref="C4112" si="725">C4113</f>
        <v>9400</v>
      </c>
    </row>
    <row r="4113" spans="1:3" s="71" customFormat="1" ht="18.75" customHeight="1" x14ac:dyDescent="0.2">
      <c r="A4113" s="84">
        <v>513700</v>
      </c>
      <c r="B4113" s="80" t="s">
        <v>567</v>
      </c>
      <c r="C4113" s="129">
        <v>9400</v>
      </c>
    </row>
    <row r="4114" spans="1:3" s="142" customFormat="1" ht="18.75" customHeight="1" x14ac:dyDescent="0.2">
      <c r="A4114" s="85">
        <v>516000</v>
      </c>
      <c r="B4114" s="82" t="s">
        <v>410</v>
      </c>
      <c r="C4114" s="130">
        <f t="shared" ref="C4114" si="726">C4115</f>
        <v>1000</v>
      </c>
    </row>
    <row r="4115" spans="1:3" s="71" customFormat="1" ht="18.75" customHeight="1" x14ac:dyDescent="0.2">
      <c r="A4115" s="84">
        <v>516100</v>
      </c>
      <c r="B4115" s="80" t="s">
        <v>410</v>
      </c>
      <c r="C4115" s="129">
        <v>1000</v>
      </c>
    </row>
    <row r="4116" spans="1:3" s="147" customFormat="1" ht="18.75" customHeight="1" x14ac:dyDescent="0.2">
      <c r="A4116" s="137"/>
      <c r="B4116" s="138" t="s">
        <v>470</v>
      </c>
      <c r="C4116" s="139">
        <f>C4090+C4109</f>
        <v>423900</v>
      </c>
    </row>
    <row r="4117" spans="1:3" s="142" customFormat="1" ht="18.75" customHeight="1" x14ac:dyDescent="0.2">
      <c r="A4117" s="133"/>
      <c r="B4117" s="73"/>
      <c r="C4117" s="123"/>
    </row>
    <row r="4118" spans="1:3" s="142" customFormat="1" ht="18.75" customHeight="1" x14ac:dyDescent="0.2">
      <c r="A4118" s="133"/>
      <c r="B4118" s="73"/>
      <c r="C4118" s="123"/>
    </row>
    <row r="4119" spans="1:3" s="71" customFormat="1" ht="18.75" customHeight="1" x14ac:dyDescent="0.2">
      <c r="A4119" s="84" t="s">
        <v>940</v>
      </c>
      <c r="B4119" s="82"/>
      <c r="C4119" s="129"/>
    </row>
    <row r="4120" spans="1:3" s="71" customFormat="1" ht="18.75" customHeight="1" x14ac:dyDescent="0.2">
      <c r="A4120" s="84" t="s">
        <v>493</v>
      </c>
      <c r="B4120" s="82"/>
      <c r="C4120" s="129"/>
    </row>
    <row r="4121" spans="1:3" s="71" customFormat="1" ht="18.75" customHeight="1" x14ac:dyDescent="0.2">
      <c r="A4121" s="84" t="s">
        <v>616</v>
      </c>
      <c r="B4121" s="82"/>
      <c r="C4121" s="129"/>
    </row>
    <row r="4122" spans="1:3" s="71" customFormat="1" ht="18.75" customHeight="1" x14ac:dyDescent="0.2">
      <c r="A4122" s="84" t="s">
        <v>834</v>
      </c>
      <c r="B4122" s="82"/>
      <c r="C4122" s="129"/>
    </row>
    <row r="4123" spans="1:3" s="71" customFormat="1" ht="18.75" customHeight="1" x14ac:dyDescent="0.2">
      <c r="A4123" s="84"/>
      <c r="B4123" s="75"/>
      <c r="C4123" s="123"/>
    </row>
    <row r="4124" spans="1:3" s="71" customFormat="1" ht="18.75" customHeight="1" x14ac:dyDescent="0.2">
      <c r="A4124" s="85">
        <v>410000</v>
      </c>
      <c r="B4124" s="77" t="s">
        <v>346</v>
      </c>
      <c r="C4124" s="130">
        <f t="shared" ref="C4124" si="727">C4125+C4130+C4147+C4145</f>
        <v>4307000</v>
      </c>
    </row>
    <row r="4125" spans="1:3" s="71" customFormat="1" ht="18.75" customHeight="1" x14ac:dyDescent="0.2">
      <c r="A4125" s="85">
        <v>411000</v>
      </c>
      <c r="B4125" s="77" t="s">
        <v>445</v>
      </c>
      <c r="C4125" s="130">
        <f t="shared" ref="C4125" si="728">SUM(C4126:C4129)</f>
        <v>2119500</v>
      </c>
    </row>
    <row r="4126" spans="1:3" s="71" customFormat="1" ht="18.75" customHeight="1" x14ac:dyDescent="0.2">
      <c r="A4126" s="84">
        <v>411100</v>
      </c>
      <c r="B4126" s="80" t="s">
        <v>347</v>
      </c>
      <c r="C4126" s="129">
        <v>2020000</v>
      </c>
    </row>
    <row r="4127" spans="1:3" s="71" customFormat="1" ht="18.75" customHeight="1" x14ac:dyDescent="0.2">
      <c r="A4127" s="84">
        <v>411200</v>
      </c>
      <c r="B4127" s="80" t="s">
        <v>456</v>
      </c>
      <c r="C4127" s="129">
        <v>56100</v>
      </c>
    </row>
    <row r="4128" spans="1:3" s="71" customFormat="1" ht="18.75" customHeight="1" x14ac:dyDescent="0.2">
      <c r="A4128" s="84">
        <v>411300</v>
      </c>
      <c r="B4128" s="80" t="s">
        <v>348</v>
      </c>
      <c r="C4128" s="129">
        <v>33400</v>
      </c>
    </row>
    <row r="4129" spans="1:3" s="71" customFormat="1" ht="18.75" customHeight="1" x14ac:dyDescent="0.2">
      <c r="A4129" s="84">
        <v>411400</v>
      </c>
      <c r="B4129" s="80" t="s">
        <v>349</v>
      </c>
      <c r="C4129" s="129">
        <v>10000</v>
      </c>
    </row>
    <row r="4130" spans="1:3" s="71" customFormat="1" ht="18.75" customHeight="1" x14ac:dyDescent="0.2">
      <c r="A4130" s="85">
        <v>412000</v>
      </c>
      <c r="B4130" s="82" t="s">
        <v>449</v>
      </c>
      <c r="C4130" s="130">
        <f t="shared" ref="C4130" si="729">SUM(C4131:C4144)</f>
        <v>387500</v>
      </c>
    </row>
    <row r="4131" spans="1:3" s="71" customFormat="1" ht="18.75" customHeight="1" x14ac:dyDescent="0.2">
      <c r="A4131" s="84">
        <v>412200</v>
      </c>
      <c r="B4131" s="80" t="s">
        <v>457</v>
      </c>
      <c r="C4131" s="129">
        <v>28000</v>
      </c>
    </row>
    <row r="4132" spans="1:3" s="71" customFormat="1" ht="18.75" customHeight="1" x14ac:dyDescent="0.2">
      <c r="A4132" s="84">
        <v>412300</v>
      </c>
      <c r="B4132" s="80" t="s">
        <v>351</v>
      </c>
      <c r="C4132" s="129">
        <v>27200</v>
      </c>
    </row>
    <row r="4133" spans="1:3" s="71" customFormat="1" ht="18.75" customHeight="1" x14ac:dyDescent="0.2">
      <c r="A4133" s="84">
        <v>412500</v>
      </c>
      <c r="B4133" s="80" t="s">
        <v>353</v>
      </c>
      <c r="C4133" s="129">
        <v>12000</v>
      </c>
    </row>
    <row r="4134" spans="1:3" s="71" customFormat="1" ht="18.75" customHeight="1" x14ac:dyDescent="0.2">
      <c r="A4134" s="84">
        <v>412600</v>
      </c>
      <c r="B4134" s="80" t="s">
        <v>458</v>
      </c>
      <c r="C4134" s="129">
        <v>36000</v>
      </c>
    </row>
    <row r="4135" spans="1:3" s="71" customFormat="1" ht="18.75" customHeight="1" x14ac:dyDescent="0.2">
      <c r="A4135" s="84">
        <v>412700</v>
      </c>
      <c r="B4135" s="80" t="s">
        <v>446</v>
      </c>
      <c r="C4135" s="129">
        <v>42700</v>
      </c>
    </row>
    <row r="4136" spans="1:3" s="71" customFormat="1" ht="18.75" customHeight="1" x14ac:dyDescent="0.2">
      <c r="A4136" s="84">
        <v>412900</v>
      </c>
      <c r="B4136" s="124" t="s">
        <v>768</v>
      </c>
      <c r="C4136" s="129">
        <v>2300</v>
      </c>
    </row>
    <row r="4137" spans="1:3" s="71" customFormat="1" ht="18.75" customHeight="1" x14ac:dyDescent="0.2">
      <c r="A4137" s="84">
        <v>412900</v>
      </c>
      <c r="B4137" s="124" t="s">
        <v>534</v>
      </c>
      <c r="C4137" s="129">
        <v>0</v>
      </c>
    </row>
    <row r="4138" spans="1:3" s="71" customFormat="1" ht="18.75" customHeight="1" x14ac:dyDescent="0.2">
      <c r="A4138" s="84">
        <v>412900</v>
      </c>
      <c r="B4138" s="124" t="s">
        <v>550</v>
      </c>
      <c r="C4138" s="129">
        <v>9500</v>
      </c>
    </row>
    <row r="4139" spans="1:3" s="71" customFormat="1" ht="18.75" customHeight="1" x14ac:dyDescent="0.2">
      <c r="A4139" s="84">
        <v>412900</v>
      </c>
      <c r="B4139" s="124" t="s">
        <v>551</v>
      </c>
      <c r="C4139" s="129">
        <v>5600</v>
      </c>
    </row>
    <row r="4140" spans="1:3" s="71" customFormat="1" ht="18.75" customHeight="1" x14ac:dyDescent="0.2">
      <c r="A4140" s="84">
        <v>412900</v>
      </c>
      <c r="B4140" s="124" t="s">
        <v>552</v>
      </c>
      <c r="C4140" s="129">
        <v>4200</v>
      </c>
    </row>
    <row r="4141" spans="1:3" s="71" customFormat="1" ht="18.75" customHeight="1" x14ac:dyDescent="0.2">
      <c r="A4141" s="84">
        <v>412900</v>
      </c>
      <c r="B4141" s="80" t="s">
        <v>536</v>
      </c>
      <c r="C4141" s="129">
        <v>0</v>
      </c>
    </row>
    <row r="4142" spans="1:3" s="71" customFormat="1" ht="18.75" customHeight="1" x14ac:dyDescent="0.2">
      <c r="A4142" s="84">
        <v>412900</v>
      </c>
      <c r="B4142" s="80" t="s">
        <v>941</v>
      </c>
      <c r="C4142" s="129">
        <v>100000</v>
      </c>
    </row>
    <row r="4143" spans="1:3" s="71" customFormat="1" ht="18.75" customHeight="1" x14ac:dyDescent="0.2">
      <c r="A4143" s="84">
        <v>412900</v>
      </c>
      <c r="B4143" s="80" t="s">
        <v>676</v>
      </c>
      <c r="C4143" s="129">
        <v>60000</v>
      </c>
    </row>
    <row r="4144" spans="1:3" s="71" customFormat="1" ht="18.75" customHeight="1" x14ac:dyDescent="0.2">
      <c r="A4144" s="84">
        <v>412900</v>
      </c>
      <c r="B4144" s="80" t="s">
        <v>677</v>
      </c>
      <c r="C4144" s="129">
        <v>60000</v>
      </c>
    </row>
    <row r="4145" spans="1:3" s="83" customFormat="1" ht="18.75" customHeight="1" x14ac:dyDescent="0.2">
      <c r="A4145" s="85">
        <v>414000</v>
      </c>
      <c r="B4145" s="82" t="s">
        <v>363</v>
      </c>
      <c r="C4145" s="130">
        <f t="shared" ref="C4145" si="730">C4146</f>
        <v>0</v>
      </c>
    </row>
    <row r="4146" spans="1:3" s="71" customFormat="1" ht="18.75" customHeight="1" x14ac:dyDescent="0.2">
      <c r="A4146" s="84">
        <v>414100</v>
      </c>
      <c r="B4146" s="80" t="s">
        <v>678</v>
      </c>
      <c r="C4146" s="129">
        <v>0</v>
      </c>
    </row>
    <row r="4147" spans="1:3" s="71" customFormat="1" ht="18.75" customHeight="1" x14ac:dyDescent="0.2">
      <c r="A4147" s="85">
        <v>415000</v>
      </c>
      <c r="B4147" s="82" t="s">
        <v>314</v>
      </c>
      <c r="C4147" s="130">
        <f t="shared" ref="C4147" si="731">SUM(C4148:C4150)</f>
        <v>1800000</v>
      </c>
    </row>
    <row r="4148" spans="1:3" s="71" customFormat="1" ht="18.75" customHeight="1" x14ac:dyDescent="0.2">
      <c r="A4148" s="84">
        <v>415200</v>
      </c>
      <c r="B4148" s="80" t="s">
        <v>679</v>
      </c>
      <c r="C4148" s="129">
        <v>700000</v>
      </c>
    </row>
    <row r="4149" spans="1:3" s="71" customFormat="1" ht="18.75" customHeight="1" x14ac:dyDescent="0.2">
      <c r="A4149" s="84">
        <v>415200</v>
      </c>
      <c r="B4149" s="80" t="s">
        <v>680</v>
      </c>
      <c r="C4149" s="129">
        <v>1000000</v>
      </c>
    </row>
    <row r="4150" spans="1:3" s="71" customFormat="1" ht="18.75" customHeight="1" x14ac:dyDescent="0.2">
      <c r="A4150" s="84">
        <v>415200</v>
      </c>
      <c r="B4150" s="80" t="s">
        <v>942</v>
      </c>
      <c r="C4150" s="129">
        <v>100000</v>
      </c>
    </row>
    <row r="4151" spans="1:3" s="71" customFormat="1" ht="18.75" customHeight="1" x14ac:dyDescent="0.2">
      <c r="A4151" s="85">
        <v>480000</v>
      </c>
      <c r="B4151" s="82" t="s">
        <v>398</v>
      </c>
      <c r="C4151" s="130">
        <f>C4152</f>
        <v>450000</v>
      </c>
    </row>
    <row r="4152" spans="1:3" s="71" customFormat="1" ht="18.75" customHeight="1" x14ac:dyDescent="0.2">
      <c r="A4152" s="85">
        <v>488000</v>
      </c>
      <c r="B4152" s="82" t="s">
        <v>362</v>
      </c>
      <c r="C4152" s="130">
        <f>SUM(C4153:C4154)</f>
        <v>450000</v>
      </c>
    </row>
    <row r="4153" spans="1:3" s="71" customFormat="1" ht="18.75" customHeight="1" x14ac:dyDescent="0.2">
      <c r="A4153" s="84">
        <v>488100</v>
      </c>
      <c r="B4153" s="80" t="s">
        <v>749</v>
      </c>
      <c r="C4153" s="129">
        <v>100000</v>
      </c>
    </row>
    <row r="4154" spans="1:3" s="71" customFormat="1" ht="18.75" customHeight="1" x14ac:dyDescent="0.2">
      <c r="A4154" s="84">
        <v>488100</v>
      </c>
      <c r="B4154" s="80" t="s">
        <v>750</v>
      </c>
      <c r="C4154" s="129">
        <v>350000</v>
      </c>
    </row>
    <row r="4155" spans="1:3" s="71" customFormat="1" ht="18.75" customHeight="1" x14ac:dyDescent="0.2">
      <c r="A4155" s="85">
        <v>510000</v>
      </c>
      <c r="B4155" s="82" t="s">
        <v>401</v>
      </c>
      <c r="C4155" s="130">
        <f t="shared" ref="C4155" si="732">C4156+C4160</f>
        <v>518000</v>
      </c>
    </row>
    <row r="4156" spans="1:3" s="71" customFormat="1" ht="18.75" customHeight="1" x14ac:dyDescent="0.2">
      <c r="A4156" s="85">
        <v>511000</v>
      </c>
      <c r="B4156" s="82" t="s">
        <v>402</v>
      </c>
      <c r="C4156" s="130">
        <f t="shared" ref="C4156" si="733">SUM(C4157:C4159)</f>
        <v>510000</v>
      </c>
    </row>
    <row r="4157" spans="1:3" s="71" customFormat="1" ht="18.75" customHeight="1" x14ac:dyDescent="0.2">
      <c r="A4157" s="43">
        <v>511200</v>
      </c>
      <c r="B4157" s="80" t="s">
        <v>404</v>
      </c>
      <c r="C4157" s="129">
        <v>0</v>
      </c>
    </row>
    <row r="4158" spans="1:3" s="71" customFormat="1" ht="18.75" customHeight="1" x14ac:dyDescent="0.2">
      <c r="A4158" s="84">
        <v>511300</v>
      </c>
      <c r="B4158" s="80" t="s">
        <v>405</v>
      </c>
      <c r="C4158" s="129">
        <v>10000</v>
      </c>
    </row>
    <row r="4159" spans="1:3" s="71" customFormat="1" ht="18.75" customHeight="1" x14ac:dyDescent="0.2">
      <c r="A4159" s="84">
        <v>511700</v>
      </c>
      <c r="B4159" s="80" t="s">
        <v>407</v>
      </c>
      <c r="C4159" s="129">
        <v>500000</v>
      </c>
    </row>
    <row r="4160" spans="1:3" s="71" customFormat="1" ht="18.75" customHeight="1" x14ac:dyDescent="0.2">
      <c r="A4160" s="85">
        <v>516000</v>
      </c>
      <c r="B4160" s="82" t="s">
        <v>410</v>
      </c>
      <c r="C4160" s="130">
        <f t="shared" ref="C4160" si="734">SUM(C4161)</f>
        <v>8000</v>
      </c>
    </row>
    <row r="4161" spans="1:3" s="71" customFormat="1" ht="18.75" customHeight="1" x14ac:dyDescent="0.2">
      <c r="A4161" s="84">
        <v>516100</v>
      </c>
      <c r="B4161" s="80" t="s">
        <v>410</v>
      </c>
      <c r="C4161" s="129">
        <v>8000</v>
      </c>
    </row>
    <row r="4162" spans="1:3" s="83" customFormat="1" ht="18.75" customHeight="1" x14ac:dyDescent="0.2">
      <c r="A4162" s="85">
        <v>630000</v>
      </c>
      <c r="B4162" s="82" t="s">
        <v>434</v>
      </c>
      <c r="C4162" s="130">
        <f t="shared" ref="C4162" si="735">C4163+C4166</f>
        <v>16900</v>
      </c>
    </row>
    <row r="4163" spans="1:3" s="83" customFormat="1" ht="18.75" customHeight="1" x14ac:dyDescent="0.2">
      <c r="A4163" s="85">
        <v>631000</v>
      </c>
      <c r="B4163" s="82" t="s">
        <v>382</v>
      </c>
      <c r="C4163" s="130">
        <f t="shared" ref="C4163" si="736">SUM(C4164:C4165)</f>
        <v>0</v>
      </c>
    </row>
    <row r="4164" spans="1:3" s="71" customFormat="1" ht="18.75" customHeight="1" x14ac:dyDescent="0.2">
      <c r="A4164" s="84">
        <v>631100</v>
      </c>
      <c r="B4164" s="80" t="s">
        <v>436</v>
      </c>
      <c r="C4164" s="129">
        <v>0</v>
      </c>
    </row>
    <row r="4165" spans="1:3" s="71" customFormat="1" ht="18.75" customHeight="1" x14ac:dyDescent="0.2">
      <c r="A4165" s="84">
        <v>631900</v>
      </c>
      <c r="B4165" s="80" t="s">
        <v>554</v>
      </c>
      <c r="C4165" s="129">
        <v>0</v>
      </c>
    </row>
    <row r="4166" spans="1:3" s="83" customFormat="1" ht="18.75" customHeight="1" x14ac:dyDescent="0.2">
      <c r="A4166" s="85">
        <v>638000</v>
      </c>
      <c r="B4166" s="82" t="s">
        <v>383</v>
      </c>
      <c r="C4166" s="130">
        <f t="shared" ref="C4166" si="737">C4167</f>
        <v>16900</v>
      </c>
    </row>
    <row r="4167" spans="1:3" s="71" customFormat="1" ht="18.75" customHeight="1" x14ac:dyDescent="0.2">
      <c r="A4167" s="84">
        <v>638100</v>
      </c>
      <c r="B4167" s="80" t="s">
        <v>438</v>
      </c>
      <c r="C4167" s="129">
        <v>16900</v>
      </c>
    </row>
    <row r="4168" spans="1:3" s="71" customFormat="1" ht="18.75" customHeight="1" x14ac:dyDescent="0.2">
      <c r="A4168" s="132"/>
      <c r="B4168" s="126" t="s">
        <v>470</v>
      </c>
      <c r="C4168" s="131">
        <f>C4124+C4151+C4155+C4162</f>
        <v>5291900</v>
      </c>
    </row>
    <row r="4169" spans="1:3" s="71" customFormat="1" ht="18.75" customHeight="1" x14ac:dyDescent="0.2">
      <c r="A4169" s="84"/>
      <c r="B4169" s="80"/>
      <c r="C4169" s="129"/>
    </row>
    <row r="4170" spans="1:3" s="71" customFormat="1" ht="18.75" customHeight="1" x14ac:dyDescent="0.2">
      <c r="A4170" s="88"/>
      <c r="B4170" s="73"/>
      <c r="C4170" s="129"/>
    </row>
    <row r="4171" spans="1:3" s="71" customFormat="1" ht="18.75" customHeight="1" x14ac:dyDescent="0.2">
      <c r="A4171" s="84" t="s">
        <v>943</v>
      </c>
      <c r="B4171" s="82"/>
      <c r="C4171" s="129"/>
    </row>
    <row r="4172" spans="1:3" s="71" customFormat="1" ht="18.75" customHeight="1" x14ac:dyDescent="0.2">
      <c r="A4172" s="84" t="s">
        <v>494</v>
      </c>
      <c r="B4172" s="82"/>
      <c r="C4172" s="129"/>
    </row>
    <row r="4173" spans="1:3" s="71" customFormat="1" ht="18.75" customHeight="1" x14ac:dyDescent="0.2">
      <c r="A4173" s="84" t="s">
        <v>617</v>
      </c>
      <c r="B4173" s="82"/>
      <c r="C4173" s="129"/>
    </row>
    <row r="4174" spans="1:3" s="71" customFormat="1" ht="18.75" customHeight="1" x14ac:dyDescent="0.2">
      <c r="A4174" s="84" t="s">
        <v>767</v>
      </c>
      <c r="B4174" s="82"/>
      <c r="C4174" s="129"/>
    </row>
    <row r="4175" spans="1:3" s="71" customFormat="1" ht="18.75" customHeight="1" x14ac:dyDescent="0.2">
      <c r="A4175" s="84"/>
      <c r="B4175" s="75"/>
      <c r="C4175" s="123"/>
    </row>
    <row r="4176" spans="1:3" s="71" customFormat="1" ht="18.75" customHeight="1" x14ac:dyDescent="0.2">
      <c r="A4176" s="85">
        <v>410000</v>
      </c>
      <c r="B4176" s="77" t="s">
        <v>346</v>
      </c>
      <c r="C4176" s="130">
        <f t="shared" ref="C4176" si="738">C4177+C4182+C4193</f>
        <v>2045600</v>
      </c>
    </row>
    <row r="4177" spans="1:3" s="71" customFormat="1" ht="18.75" customHeight="1" x14ac:dyDescent="0.2">
      <c r="A4177" s="85">
        <v>411000</v>
      </c>
      <c r="B4177" s="77" t="s">
        <v>445</v>
      </c>
      <c r="C4177" s="130">
        <f t="shared" ref="C4177" si="739">SUM(C4178:C4181)</f>
        <v>1613400</v>
      </c>
    </row>
    <row r="4178" spans="1:3" s="71" customFormat="1" ht="18.75" customHeight="1" x14ac:dyDescent="0.2">
      <c r="A4178" s="84">
        <v>411100</v>
      </c>
      <c r="B4178" s="80" t="s">
        <v>347</v>
      </c>
      <c r="C4178" s="129">
        <v>1557800</v>
      </c>
    </row>
    <row r="4179" spans="1:3" s="71" customFormat="1" ht="18.75" customHeight="1" x14ac:dyDescent="0.2">
      <c r="A4179" s="84">
        <v>411200</v>
      </c>
      <c r="B4179" s="80" t="s">
        <v>456</v>
      </c>
      <c r="C4179" s="129">
        <v>33000</v>
      </c>
    </row>
    <row r="4180" spans="1:3" s="71" customFormat="1" ht="18.75" customHeight="1" x14ac:dyDescent="0.2">
      <c r="A4180" s="84">
        <v>411300</v>
      </c>
      <c r="B4180" s="80" t="s">
        <v>348</v>
      </c>
      <c r="C4180" s="129">
        <v>14600</v>
      </c>
    </row>
    <row r="4181" spans="1:3" s="71" customFormat="1" ht="18.75" customHeight="1" x14ac:dyDescent="0.2">
      <c r="A4181" s="84">
        <v>411400</v>
      </c>
      <c r="B4181" s="80" t="s">
        <v>349</v>
      </c>
      <c r="C4181" s="129">
        <v>8000</v>
      </c>
    </row>
    <row r="4182" spans="1:3" s="71" customFormat="1" ht="18.75" customHeight="1" x14ac:dyDescent="0.2">
      <c r="A4182" s="85">
        <v>412000</v>
      </c>
      <c r="B4182" s="82" t="s">
        <v>449</v>
      </c>
      <c r="C4182" s="130">
        <f t="shared" ref="C4182" si="740">SUM(C4183:C4192)</f>
        <v>382200</v>
      </c>
    </row>
    <row r="4183" spans="1:3" s="71" customFormat="1" ht="18.75" customHeight="1" x14ac:dyDescent="0.2">
      <c r="A4183" s="84">
        <v>412200</v>
      </c>
      <c r="B4183" s="80" t="s">
        <v>457</v>
      </c>
      <c r="C4183" s="129">
        <v>47000</v>
      </c>
    </row>
    <row r="4184" spans="1:3" s="71" customFormat="1" ht="18.75" customHeight="1" x14ac:dyDescent="0.2">
      <c r="A4184" s="84">
        <v>412300</v>
      </c>
      <c r="B4184" s="80" t="s">
        <v>351</v>
      </c>
      <c r="C4184" s="129">
        <v>20200</v>
      </c>
    </row>
    <row r="4185" spans="1:3" s="71" customFormat="1" ht="18.75" customHeight="1" x14ac:dyDescent="0.2">
      <c r="A4185" s="84">
        <v>412500</v>
      </c>
      <c r="B4185" s="80" t="s">
        <v>353</v>
      </c>
      <c r="C4185" s="129">
        <v>17000</v>
      </c>
    </row>
    <row r="4186" spans="1:3" s="71" customFormat="1" ht="18.75" customHeight="1" x14ac:dyDescent="0.2">
      <c r="A4186" s="84">
        <v>412600</v>
      </c>
      <c r="B4186" s="80" t="s">
        <v>458</v>
      </c>
      <c r="C4186" s="129">
        <v>30000</v>
      </c>
    </row>
    <row r="4187" spans="1:3" s="71" customFormat="1" ht="18.75" customHeight="1" x14ac:dyDescent="0.2">
      <c r="A4187" s="84">
        <v>412700</v>
      </c>
      <c r="B4187" s="80" t="s">
        <v>446</v>
      </c>
      <c r="C4187" s="129">
        <v>20000</v>
      </c>
    </row>
    <row r="4188" spans="1:3" s="71" customFormat="1" ht="18.75" customHeight="1" x14ac:dyDescent="0.2">
      <c r="A4188" s="84">
        <v>412900</v>
      </c>
      <c r="B4188" s="124" t="s">
        <v>768</v>
      </c>
      <c r="C4188" s="129">
        <v>1000</v>
      </c>
    </row>
    <row r="4189" spans="1:3" s="71" customFormat="1" ht="18.75" customHeight="1" x14ac:dyDescent="0.2">
      <c r="A4189" s="84">
        <v>412900</v>
      </c>
      <c r="B4189" s="124" t="s">
        <v>534</v>
      </c>
      <c r="C4189" s="129">
        <v>230000</v>
      </c>
    </row>
    <row r="4190" spans="1:3" s="71" customFormat="1" ht="18.75" customHeight="1" x14ac:dyDescent="0.2">
      <c r="A4190" s="84">
        <v>412900</v>
      </c>
      <c r="B4190" s="124" t="s">
        <v>550</v>
      </c>
      <c r="C4190" s="129">
        <v>11000</v>
      </c>
    </row>
    <row r="4191" spans="1:3" s="71" customFormat="1" ht="18.75" customHeight="1" x14ac:dyDescent="0.2">
      <c r="A4191" s="84">
        <v>412900</v>
      </c>
      <c r="B4191" s="124" t="s">
        <v>551</v>
      </c>
      <c r="C4191" s="129">
        <v>3000</v>
      </c>
    </row>
    <row r="4192" spans="1:3" s="71" customFormat="1" ht="18.75" customHeight="1" x14ac:dyDescent="0.2">
      <c r="A4192" s="84">
        <v>412900</v>
      </c>
      <c r="B4192" s="124" t="s">
        <v>552</v>
      </c>
      <c r="C4192" s="129">
        <v>3000</v>
      </c>
    </row>
    <row r="4193" spans="1:3" s="83" customFormat="1" ht="18.75" customHeight="1" x14ac:dyDescent="0.2">
      <c r="A4193" s="85">
        <v>415000</v>
      </c>
      <c r="B4193" s="77" t="s">
        <v>314</v>
      </c>
      <c r="C4193" s="130">
        <f>C4194</f>
        <v>50000</v>
      </c>
    </row>
    <row r="4194" spans="1:3" s="71" customFormat="1" ht="18.75" customHeight="1" x14ac:dyDescent="0.2">
      <c r="A4194" s="84">
        <v>415200</v>
      </c>
      <c r="B4194" s="124" t="s">
        <v>517</v>
      </c>
      <c r="C4194" s="129">
        <v>50000</v>
      </c>
    </row>
    <row r="4195" spans="1:3" s="71" customFormat="1" ht="18.75" customHeight="1" x14ac:dyDescent="0.2">
      <c r="A4195" s="85">
        <v>480000</v>
      </c>
      <c r="B4195" s="82" t="s">
        <v>398</v>
      </c>
      <c r="C4195" s="130">
        <f>C4198+C4196</f>
        <v>2250000</v>
      </c>
    </row>
    <row r="4196" spans="1:3" s="83" customFormat="1" ht="18.75" customHeight="1" x14ac:dyDescent="0.2">
      <c r="A4196" s="85">
        <v>487000</v>
      </c>
      <c r="B4196" s="82" t="s">
        <v>444</v>
      </c>
      <c r="C4196" s="130">
        <f>SUM(C4197:C4197)</f>
        <v>150000</v>
      </c>
    </row>
    <row r="4197" spans="1:3" s="71" customFormat="1" ht="18.75" customHeight="1" x14ac:dyDescent="0.2">
      <c r="A4197" s="43">
        <v>487300</v>
      </c>
      <c r="B4197" s="80" t="s">
        <v>944</v>
      </c>
      <c r="C4197" s="129">
        <v>150000</v>
      </c>
    </row>
    <row r="4198" spans="1:3" s="71" customFormat="1" ht="18.75" customHeight="1" x14ac:dyDescent="0.2">
      <c r="A4198" s="85">
        <v>488000</v>
      </c>
      <c r="B4198" s="82" t="s">
        <v>362</v>
      </c>
      <c r="C4198" s="130">
        <f>SUM(C4199:C4200)</f>
        <v>2100000</v>
      </c>
    </row>
    <row r="4199" spans="1:3" s="79" customFormat="1" ht="18.75" customHeight="1" x14ac:dyDescent="0.2">
      <c r="A4199" s="84">
        <v>488100</v>
      </c>
      <c r="B4199" s="79" t="s">
        <v>681</v>
      </c>
      <c r="C4199" s="129">
        <v>1900000</v>
      </c>
    </row>
    <row r="4200" spans="1:3" s="79" customFormat="1" ht="18.75" customHeight="1" x14ac:dyDescent="0.2">
      <c r="A4200" s="84">
        <v>488100</v>
      </c>
      <c r="B4200" s="79" t="s">
        <v>682</v>
      </c>
      <c r="C4200" s="129">
        <v>200000</v>
      </c>
    </row>
    <row r="4201" spans="1:3" s="71" customFormat="1" ht="18.75" customHeight="1" x14ac:dyDescent="0.2">
      <c r="A4201" s="85">
        <v>510000</v>
      </c>
      <c r="B4201" s="82" t="s">
        <v>401</v>
      </c>
      <c r="C4201" s="130">
        <f t="shared" ref="C4201" si="741">C4202+C4205</f>
        <v>175000</v>
      </c>
    </row>
    <row r="4202" spans="1:3" s="71" customFormat="1" ht="18.75" customHeight="1" x14ac:dyDescent="0.2">
      <c r="A4202" s="85">
        <v>511000</v>
      </c>
      <c r="B4202" s="82" t="s">
        <v>402</v>
      </c>
      <c r="C4202" s="130">
        <f t="shared" ref="C4202" si="742">SUM(C4203:C4204)</f>
        <v>170000</v>
      </c>
    </row>
    <row r="4203" spans="1:3" s="71" customFormat="1" ht="18.75" customHeight="1" x14ac:dyDescent="0.2">
      <c r="A4203" s="84">
        <v>511300</v>
      </c>
      <c r="B4203" s="80" t="s">
        <v>405</v>
      </c>
      <c r="C4203" s="129">
        <v>150000</v>
      </c>
    </row>
    <row r="4204" spans="1:3" s="71" customFormat="1" ht="18.75" customHeight="1" x14ac:dyDescent="0.2">
      <c r="A4204" s="84">
        <v>511700</v>
      </c>
      <c r="B4204" s="80" t="s">
        <v>407</v>
      </c>
      <c r="C4204" s="129">
        <v>20000</v>
      </c>
    </row>
    <row r="4205" spans="1:3" s="83" customFormat="1" ht="18.75" customHeight="1" x14ac:dyDescent="0.2">
      <c r="A4205" s="85">
        <v>516000</v>
      </c>
      <c r="B4205" s="82" t="s">
        <v>410</v>
      </c>
      <c r="C4205" s="130">
        <f t="shared" ref="C4205" si="743">C4206</f>
        <v>5000</v>
      </c>
    </row>
    <row r="4206" spans="1:3" s="71" customFormat="1" ht="18.75" customHeight="1" x14ac:dyDescent="0.2">
      <c r="A4206" s="84">
        <v>516100</v>
      </c>
      <c r="B4206" s="80" t="s">
        <v>410</v>
      </c>
      <c r="C4206" s="129">
        <v>5000</v>
      </c>
    </row>
    <row r="4207" spans="1:3" s="83" customFormat="1" ht="18.75" customHeight="1" x14ac:dyDescent="0.2">
      <c r="A4207" s="85">
        <v>630000</v>
      </c>
      <c r="B4207" s="82" t="s">
        <v>434</v>
      </c>
      <c r="C4207" s="130">
        <f t="shared" ref="C4207" si="744">C4210+C4208</f>
        <v>7000</v>
      </c>
    </row>
    <row r="4208" spans="1:3" s="83" customFormat="1" ht="18.75" customHeight="1" x14ac:dyDescent="0.2">
      <c r="A4208" s="85">
        <v>631000</v>
      </c>
      <c r="B4208" s="82" t="s">
        <v>382</v>
      </c>
      <c r="C4208" s="130">
        <f t="shared" ref="C4208" si="745">C4209</f>
        <v>0</v>
      </c>
    </row>
    <row r="4209" spans="1:3" s="71" customFormat="1" ht="18.75" customHeight="1" x14ac:dyDescent="0.2">
      <c r="A4209" s="84">
        <v>631900</v>
      </c>
      <c r="B4209" s="80" t="s">
        <v>554</v>
      </c>
      <c r="C4209" s="129">
        <v>0</v>
      </c>
    </row>
    <row r="4210" spans="1:3" s="83" customFormat="1" ht="18.75" customHeight="1" x14ac:dyDescent="0.2">
      <c r="A4210" s="85">
        <v>638000</v>
      </c>
      <c r="B4210" s="82" t="s">
        <v>383</v>
      </c>
      <c r="C4210" s="130">
        <f t="shared" ref="C4210" si="746">C4211</f>
        <v>7000</v>
      </c>
    </row>
    <row r="4211" spans="1:3" s="71" customFormat="1" ht="18.75" customHeight="1" x14ac:dyDescent="0.2">
      <c r="A4211" s="84">
        <v>638100</v>
      </c>
      <c r="B4211" s="80" t="s">
        <v>438</v>
      </c>
      <c r="C4211" s="129">
        <v>7000</v>
      </c>
    </row>
    <row r="4212" spans="1:3" s="71" customFormat="1" ht="18.75" customHeight="1" x14ac:dyDescent="0.2">
      <c r="A4212" s="132"/>
      <c r="B4212" s="126" t="s">
        <v>470</v>
      </c>
      <c r="C4212" s="131">
        <f>C4176+C4195+C4201+C4207</f>
        <v>4477600</v>
      </c>
    </row>
    <row r="4213" spans="1:3" s="71" customFormat="1" ht="18.75" customHeight="1" x14ac:dyDescent="0.2">
      <c r="A4213" s="133"/>
      <c r="B4213" s="73"/>
      <c r="C4213" s="123"/>
    </row>
    <row r="4214" spans="1:3" s="71" customFormat="1" ht="18.75" customHeight="1" x14ac:dyDescent="0.2">
      <c r="A4214" s="88"/>
      <c r="B4214" s="73"/>
      <c r="C4214" s="129"/>
    </row>
    <row r="4215" spans="1:3" s="71" customFormat="1" ht="18.75" customHeight="1" x14ac:dyDescent="0.2">
      <c r="A4215" s="84" t="s">
        <v>945</v>
      </c>
      <c r="B4215" s="82"/>
      <c r="C4215" s="129"/>
    </row>
    <row r="4216" spans="1:3" s="71" customFormat="1" ht="18.75" customHeight="1" x14ac:dyDescent="0.2">
      <c r="A4216" s="84" t="s">
        <v>494</v>
      </c>
      <c r="B4216" s="82"/>
      <c r="C4216" s="129"/>
    </row>
    <row r="4217" spans="1:3" s="71" customFormat="1" ht="18.75" customHeight="1" x14ac:dyDescent="0.2">
      <c r="A4217" s="84" t="s">
        <v>618</v>
      </c>
      <c r="B4217" s="82"/>
      <c r="C4217" s="129"/>
    </row>
    <row r="4218" spans="1:3" s="71" customFormat="1" ht="18.75" customHeight="1" x14ac:dyDescent="0.2">
      <c r="A4218" s="84" t="s">
        <v>767</v>
      </c>
      <c r="B4218" s="82"/>
      <c r="C4218" s="129"/>
    </row>
    <row r="4219" spans="1:3" s="71" customFormat="1" ht="18.75" customHeight="1" x14ac:dyDescent="0.2">
      <c r="A4219" s="84"/>
      <c r="B4219" s="75"/>
      <c r="C4219" s="123"/>
    </row>
    <row r="4220" spans="1:3" s="71" customFormat="1" ht="18.75" customHeight="1" x14ac:dyDescent="0.2">
      <c r="A4220" s="85">
        <v>410000</v>
      </c>
      <c r="B4220" s="77" t="s">
        <v>346</v>
      </c>
      <c r="C4220" s="130">
        <f t="shared" ref="C4220" si="747">C4221+C4226+C4237</f>
        <v>828900</v>
      </c>
    </row>
    <row r="4221" spans="1:3" s="71" customFormat="1" ht="18.75" customHeight="1" x14ac:dyDescent="0.2">
      <c r="A4221" s="85">
        <v>411000</v>
      </c>
      <c r="B4221" s="77" t="s">
        <v>445</v>
      </c>
      <c r="C4221" s="130">
        <f t="shared" ref="C4221" si="748">SUM(C4222:C4225)</f>
        <v>707000</v>
      </c>
    </row>
    <row r="4222" spans="1:3" s="71" customFormat="1" ht="18.75" customHeight="1" x14ac:dyDescent="0.2">
      <c r="A4222" s="84">
        <v>411100</v>
      </c>
      <c r="B4222" s="80" t="s">
        <v>347</v>
      </c>
      <c r="C4222" s="129">
        <v>658000</v>
      </c>
    </row>
    <row r="4223" spans="1:3" s="71" customFormat="1" ht="18.75" customHeight="1" x14ac:dyDescent="0.2">
      <c r="A4223" s="84">
        <v>411200</v>
      </c>
      <c r="B4223" s="80" t="s">
        <v>456</v>
      </c>
      <c r="C4223" s="129">
        <v>26500</v>
      </c>
    </row>
    <row r="4224" spans="1:3" s="71" customFormat="1" ht="18.75" customHeight="1" x14ac:dyDescent="0.2">
      <c r="A4224" s="84">
        <v>411300</v>
      </c>
      <c r="B4224" s="80" t="s">
        <v>348</v>
      </c>
      <c r="C4224" s="129">
        <v>10000</v>
      </c>
    </row>
    <row r="4225" spans="1:3" s="71" customFormat="1" ht="18.75" customHeight="1" x14ac:dyDescent="0.2">
      <c r="A4225" s="84">
        <v>411400</v>
      </c>
      <c r="B4225" s="80" t="s">
        <v>349</v>
      </c>
      <c r="C4225" s="129">
        <v>12500</v>
      </c>
    </row>
    <row r="4226" spans="1:3" s="71" customFormat="1" ht="18.75" customHeight="1" x14ac:dyDescent="0.2">
      <c r="A4226" s="85">
        <v>412000</v>
      </c>
      <c r="B4226" s="82" t="s">
        <v>449</v>
      </c>
      <c r="C4226" s="130">
        <f t="shared" ref="C4226" si="749">SUM(C4227:C4236)</f>
        <v>120900</v>
      </c>
    </row>
    <row r="4227" spans="1:3" s="71" customFormat="1" ht="18.75" customHeight="1" x14ac:dyDescent="0.2">
      <c r="A4227" s="84">
        <v>412200</v>
      </c>
      <c r="B4227" s="80" t="s">
        <v>457</v>
      </c>
      <c r="C4227" s="129">
        <v>14600</v>
      </c>
    </row>
    <row r="4228" spans="1:3" s="71" customFormat="1" ht="18.75" customHeight="1" x14ac:dyDescent="0.2">
      <c r="A4228" s="84">
        <v>412300</v>
      </c>
      <c r="B4228" s="80" t="s">
        <v>351</v>
      </c>
      <c r="C4228" s="129">
        <v>9500</v>
      </c>
    </row>
    <row r="4229" spans="1:3" s="71" customFormat="1" ht="18.75" customHeight="1" x14ac:dyDescent="0.2">
      <c r="A4229" s="84">
        <v>412500</v>
      </c>
      <c r="B4229" s="80" t="s">
        <v>353</v>
      </c>
      <c r="C4229" s="129">
        <v>20000</v>
      </c>
    </row>
    <row r="4230" spans="1:3" s="71" customFormat="1" ht="18.75" customHeight="1" x14ac:dyDescent="0.2">
      <c r="A4230" s="84">
        <v>412600</v>
      </c>
      <c r="B4230" s="80" t="s">
        <v>458</v>
      </c>
      <c r="C4230" s="129">
        <v>44500</v>
      </c>
    </row>
    <row r="4231" spans="1:3" s="71" customFormat="1" ht="18.75" customHeight="1" x14ac:dyDescent="0.2">
      <c r="A4231" s="84">
        <v>412700</v>
      </c>
      <c r="B4231" s="80" t="s">
        <v>446</v>
      </c>
      <c r="C4231" s="129">
        <v>12300</v>
      </c>
    </row>
    <row r="4232" spans="1:3" s="71" customFormat="1" ht="18.75" customHeight="1" x14ac:dyDescent="0.2">
      <c r="A4232" s="84">
        <v>412900</v>
      </c>
      <c r="B4232" s="124" t="s">
        <v>768</v>
      </c>
      <c r="C4232" s="129">
        <v>1300</v>
      </c>
    </row>
    <row r="4233" spans="1:3" s="71" customFormat="1" ht="18.75" customHeight="1" x14ac:dyDescent="0.2">
      <c r="A4233" s="84">
        <v>412900</v>
      </c>
      <c r="B4233" s="124" t="s">
        <v>534</v>
      </c>
      <c r="C4233" s="129">
        <v>15000</v>
      </c>
    </row>
    <row r="4234" spans="1:3" s="71" customFormat="1" ht="18.75" customHeight="1" x14ac:dyDescent="0.2">
      <c r="A4234" s="84">
        <v>412900</v>
      </c>
      <c r="B4234" s="124" t="s">
        <v>550</v>
      </c>
      <c r="C4234" s="129">
        <v>1000</v>
      </c>
    </row>
    <row r="4235" spans="1:3" s="71" customFormat="1" ht="18.75" customHeight="1" x14ac:dyDescent="0.2">
      <c r="A4235" s="84">
        <v>412900</v>
      </c>
      <c r="B4235" s="124" t="s">
        <v>551</v>
      </c>
      <c r="C4235" s="129">
        <v>1500</v>
      </c>
    </row>
    <row r="4236" spans="1:3" s="71" customFormat="1" ht="18.75" customHeight="1" x14ac:dyDescent="0.2">
      <c r="A4236" s="84">
        <v>412900</v>
      </c>
      <c r="B4236" s="124" t="s">
        <v>552</v>
      </c>
      <c r="C4236" s="129">
        <v>1200</v>
      </c>
    </row>
    <row r="4237" spans="1:3" s="83" customFormat="1" ht="18.75" customHeight="1" x14ac:dyDescent="0.2">
      <c r="A4237" s="85">
        <v>419000</v>
      </c>
      <c r="B4237" s="82" t="s">
        <v>454</v>
      </c>
      <c r="C4237" s="130">
        <f t="shared" ref="C4237" si="750">C4238</f>
        <v>1000</v>
      </c>
    </row>
    <row r="4238" spans="1:3" s="71" customFormat="1" ht="18.75" customHeight="1" x14ac:dyDescent="0.2">
      <c r="A4238" s="84">
        <v>419100</v>
      </c>
      <c r="B4238" s="80" t="s">
        <v>454</v>
      </c>
      <c r="C4238" s="129">
        <v>1000</v>
      </c>
    </row>
    <row r="4239" spans="1:3" s="71" customFormat="1" ht="18.75" customHeight="1" x14ac:dyDescent="0.2">
      <c r="A4239" s="85">
        <v>510000</v>
      </c>
      <c r="B4239" s="82" t="s">
        <v>401</v>
      </c>
      <c r="C4239" s="130">
        <f t="shared" ref="C4239" si="751">C4240+C4243</f>
        <v>41000</v>
      </c>
    </row>
    <row r="4240" spans="1:3" s="71" customFormat="1" ht="18.75" customHeight="1" x14ac:dyDescent="0.2">
      <c r="A4240" s="85">
        <v>511000</v>
      </c>
      <c r="B4240" s="82" t="s">
        <v>402</v>
      </c>
      <c r="C4240" s="130">
        <f t="shared" ref="C4240" si="752">SUM(C4241:C4242)</f>
        <v>38000</v>
      </c>
    </row>
    <row r="4241" spans="1:3" s="71" customFormat="1" ht="18.75" customHeight="1" x14ac:dyDescent="0.2">
      <c r="A4241" s="84">
        <v>511300</v>
      </c>
      <c r="B4241" s="80" t="s">
        <v>405</v>
      </c>
      <c r="C4241" s="129">
        <v>35000</v>
      </c>
    </row>
    <row r="4242" spans="1:3" s="71" customFormat="1" ht="18.75" customHeight="1" x14ac:dyDescent="0.2">
      <c r="A4242" s="84">
        <v>511700</v>
      </c>
      <c r="B4242" s="80" t="s">
        <v>751</v>
      </c>
      <c r="C4242" s="129">
        <v>3000</v>
      </c>
    </row>
    <row r="4243" spans="1:3" s="83" customFormat="1" ht="18.75" customHeight="1" x14ac:dyDescent="0.2">
      <c r="A4243" s="85">
        <v>516000</v>
      </c>
      <c r="B4243" s="82" t="s">
        <v>410</v>
      </c>
      <c r="C4243" s="130">
        <f t="shared" ref="C4243" si="753">C4244</f>
        <v>3000</v>
      </c>
    </row>
    <row r="4244" spans="1:3" s="71" customFormat="1" ht="18.75" customHeight="1" x14ac:dyDescent="0.2">
      <c r="A4244" s="84">
        <v>516100</v>
      </c>
      <c r="B4244" s="80" t="s">
        <v>410</v>
      </c>
      <c r="C4244" s="129">
        <v>3000</v>
      </c>
    </row>
    <row r="4245" spans="1:3" s="83" customFormat="1" ht="18.75" customHeight="1" x14ac:dyDescent="0.2">
      <c r="A4245" s="85">
        <v>630000</v>
      </c>
      <c r="B4245" s="82" t="s">
        <v>434</v>
      </c>
      <c r="C4245" s="130">
        <f t="shared" ref="C4245" si="754">C4246+C4249</f>
        <v>3000</v>
      </c>
    </row>
    <row r="4246" spans="1:3" s="83" customFormat="1" ht="18.75" customHeight="1" x14ac:dyDescent="0.2">
      <c r="A4246" s="85">
        <v>631000</v>
      </c>
      <c r="B4246" s="82" t="s">
        <v>382</v>
      </c>
      <c r="C4246" s="130">
        <f t="shared" ref="C4246" si="755">C4247+C4248</f>
        <v>0</v>
      </c>
    </row>
    <row r="4247" spans="1:3" s="71" customFormat="1" ht="18.75" customHeight="1" x14ac:dyDescent="0.2">
      <c r="A4247" s="43">
        <v>631200</v>
      </c>
      <c r="B4247" s="80" t="s">
        <v>437</v>
      </c>
      <c r="C4247" s="129">
        <v>0</v>
      </c>
    </row>
    <row r="4248" spans="1:3" s="71" customFormat="1" ht="18.75" customHeight="1" x14ac:dyDescent="0.2">
      <c r="A4248" s="84">
        <v>631900</v>
      </c>
      <c r="B4248" s="80" t="s">
        <v>554</v>
      </c>
      <c r="C4248" s="129">
        <v>0</v>
      </c>
    </row>
    <row r="4249" spans="1:3" s="83" customFormat="1" ht="18.75" customHeight="1" x14ac:dyDescent="0.2">
      <c r="A4249" s="85">
        <v>638000</v>
      </c>
      <c r="B4249" s="82" t="s">
        <v>383</v>
      </c>
      <c r="C4249" s="130">
        <f t="shared" ref="C4249" si="756">C4250</f>
        <v>3000</v>
      </c>
    </row>
    <row r="4250" spans="1:3" s="71" customFormat="1" ht="18.75" customHeight="1" x14ac:dyDescent="0.2">
      <c r="A4250" s="84">
        <v>638100</v>
      </c>
      <c r="B4250" s="80" t="s">
        <v>438</v>
      </c>
      <c r="C4250" s="129">
        <v>3000</v>
      </c>
    </row>
    <row r="4251" spans="1:3" s="71" customFormat="1" ht="18.75" customHeight="1" x14ac:dyDescent="0.2">
      <c r="A4251" s="132"/>
      <c r="B4251" s="126" t="s">
        <v>470</v>
      </c>
      <c r="C4251" s="131">
        <f t="shared" ref="C4251" si="757">C4220+C4239+C4245</f>
        <v>872900</v>
      </c>
    </row>
    <row r="4252" spans="1:3" s="71" customFormat="1" ht="18.75" customHeight="1" x14ac:dyDescent="0.2">
      <c r="A4252" s="133"/>
      <c r="B4252" s="73"/>
      <c r="C4252" s="123"/>
    </row>
    <row r="4253" spans="1:3" s="71" customFormat="1" ht="18.75" customHeight="1" x14ac:dyDescent="0.2">
      <c r="A4253" s="88"/>
      <c r="B4253" s="73"/>
      <c r="C4253" s="129"/>
    </row>
    <row r="4254" spans="1:3" s="71" customFormat="1" ht="18.75" customHeight="1" x14ac:dyDescent="0.2">
      <c r="A4254" s="84" t="s">
        <v>946</v>
      </c>
      <c r="B4254" s="82"/>
      <c r="C4254" s="129"/>
    </row>
    <row r="4255" spans="1:3" s="71" customFormat="1" ht="18.75" customHeight="1" x14ac:dyDescent="0.2">
      <c r="A4255" s="84" t="s">
        <v>495</v>
      </c>
      <c r="B4255" s="82"/>
      <c r="C4255" s="129"/>
    </row>
    <row r="4256" spans="1:3" s="71" customFormat="1" ht="18.75" customHeight="1" x14ac:dyDescent="0.2">
      <c r="A4256" s="84" t="s">
        <v>619</v>
      </c>
      <c r="B4256" s="82"/>
      <c r="C4256" s="129"/>
    </row>
    <row r="4257" spans="1:3" s="71" customFormat="1" ht="18.75" customHeight="1" x14ac:dyDescent="0.2">
      <c r="A4257" s="84" t="s">
        <v>767</v>
      </c>
      <c r="B4257" s="82"/>
      <c r="C4257" s="129"/>
    </row>
    <row r="4258" spans="1:3" s="71" customFormat="1" ht="18.75" customHeight="1" x14ac:dyDescent="0.2">
      <c r="A4258" s="84"/>
      <c r="B4258" s="75"/>
      <c r="C4258" s="123"/>
    </row>
    <row r="4259" spans="1:3" s="71" customFormat="1" ht="18.75" customHeight="1" x14ac:dyDescent="0.2">
      <c r="A4259" s="85">
        <v>410000</v>
      </c>
      <c r="B4259" s="77" t="s">
        <v>346</v>
      </c>
      <c r="C4259" s="130">
        <f>C4260+C4265+C4281+C4286+C4301+C4278</f>
        <v>234734000</v>
      </c>
    </row>
    <row r="4260" spans="1:3" s="71" customFormat="1" ht="18.75" customHeight="1" x14ac:dyDescent="0.2">
      <c r="A4260" s="85">
        <v>411000</v>
      </c>
      <c r="B4260" s="77" t="s">
        <v>445</v>
      </c>
      <c r="C4260" s="130">
        <f t="shared" ref="C4260" si="758">SUM(C4261:C4264)</f>
        <v>2675000</v>
      </c>
    </row>
    <row r="4261" spans="1:3" s="71" customFormat="1" ht="18.75" customHeight="1" x14ac:dyDescent="0.2">
      <c r="A4261" s="84">
        <v>411100</v>
      </c>
      <c r="B4261" s="80" t="s">
        <v>347</v>
      </c>
      <c r="C4261" s="129">
        <v>2540000</v>
      </c>
    </row>
    <row r="4262" spans="1:3" s="71" customFormat="1" ht="18.75" customHeight="1" x14ac:dyDescent="0.2">
      <c r="A4262" s="84">
        <v>411200</v>
      </c>
      <c r="B4262" s="80" t="s">
        <v>456</v>
      </c>
      <c r="C4262" s="129">
        <v>70000</v>
      </c>
    </row>
    <row r="4263" spans="1:3" s="71" customFormat="1" ht="18.75" customHeight="1" x14ac:dyDescent="0.2">
      <c r="A4263" s="84">
        <v>411300</v>
      </c>
      <c r="B4263" s="80" t="s">
        <v>348</v>
      </c>
      <c r="C4263" s="129">
        <v>40000</v>
      </c>
    </row>
    <row r="4264" spans="1:3" s="71" customFormat="1" ht="18.75" customHeight="1" x14ac:dyDescent="0.2">
      <c r="A4264" s="84">
        <v>411400</v>
      </c>
      <c r="B4264" s="80" t="s">
        <v>349</v>
      </c>
      <c r="C4264" s="129">
        <v>25000</v>
      </c>
    </row>
    <row r="4265" spans="1:3" s="71" customFormat="1" ht="18.75" customHeight="1" x14ac:dyDescent="0.2">
      <c r="A4265" s="85">
        <v>412000</v>
      </c>
      <c r="B4265" s="82" t="s">
        <v>449</v>
      </c>
      <c r="C4265" s="130">
        <f t="shared" ref="C4265" si="759">SUM(C4266:C4277)</f>
        <v>2505700</v>
      </c>
    </row>
    <row r="4266" spans="1:3" s="71" customFormat="1" ht="18.75" customHeight="1" x14ac:dyDescent="0.2">
      <c r="A4266" s="84">
        <v>412100</v>
      </c>
      <c r="B4266" s="80" t="s">
        <v>350</v>
      </c>
      <c r="C4266" s="129">
        <v>20000</v>
      </c>
    </row>
    <row r="4267" spans="1:3" s="71" customFormat="1" ht="18.75" customHeight="1" x14ac:dyDescent="0.2">
      <c r="A4267" s="84">
        <v>412200</v>
      </c>
      <c r="B4267" s="80" t="s">
        <v>457</v>
      </c>
      <c r="C4267" s="129">
        <v>78000</v>
      </c>
    </row>
    <row r="4268" spans="1:3" s="71" customFormat="1" ht="18.75" customHeight="1" x14ac:dyDescent="0.2">
      <c r="A4268" s="84">
        <v>412300</v>
      </c>
      <c r="B4268" s="80" t="s">
        <v>351</v>
      </c>
      <c r="C4268" s="129">
        <v>75000</v>
      </c>
    </row>
    <row r="4269" spans="1:3" s="71" customFormat="1" ht="18.75" customHeight="1" x14ac:dyDescent="0.2">
      <c r="A4269" s="84">
        <v>412500</v>
      </c>
      <c r="B4269" s="80" t="s">
        <v>353</v>
      </c>
      <c r="C4269" s="129">
        <v>53700</v>
      </c>
    </row>
    <row r="4270" spans="1:3" s="71" customFormat="1" ht="18.75" customHeight="1" x14ac:dyDescent="0.2">
      <c r="A4270" s="84">
        <v>412600</v>
      </c>
      <c r="B4270" s="80" t="s">
        <v>458</v>
      </c>
      <c r="C4270" s="129">
        <v>75000</v>
      </c>
    </row>
    <row r="4271" spans="1:3" s="71" customFormat="1" ht="18.75" customHeight="1" x14ac:dyDescent="0.2">
      <c r="A4271" s="84">
        <v>412700</v>
      </c>
      <c r="B4271" s="80" t="s">
        <v>446</v>
      </c>
      <c r="C4271" s="129">
        <v>1500000</v>
      </c>
    </row>
    <row r="4272" spans="1:3" s="71" customFormat="1" ht="18.75" customHeight="1" x14ac:dyDescent="0.2">
      <c r="A4272" s="84">
        <v>412900</v>
      </c>
      <c r="B4272" s="124" t="s">
        <v>768</v>
      </c>
      <c r="C4272" s="129">
        <v>11000</v>
      </c>
    </row>
    <row r="4273" spans="1:3" s="71" customFormat="1" ht="18.75" customHeight="1" x14ac:dyDescent="0.2">
      <c r="A4273" s="84">
        <v>412900</v>
      </c>
      <c r="B4273" s="124" t="s">
        <v>534</v>
      </c>
      <c r="C4273" s="129">
        <v>407000</v>
      </c>
    </row>
    <row r="4274" spans="1:3" s="71" customFormat="1" ht="18.75" customHeight="1" x14ac:dyDescent="0.2">
      <c r="A4274" s="84">
        <v>412900</v>
      </c>
      <c r="B4274" s="124" t="s">
        <v>550</v>
      </c>
      <c r="C4274" s="129">
        <v>14000</v>
      </c>
    </row>
    <row r="4275" spans="1:3" s="71" customFormat="1" ht="18.75" customHeight="1" x14ac:dyDescent="0.2">
      <c r="A4275" s="84">
        <v>412900</v>
      </c>
      <c r="B4275" s="124" t="s">
        <v>551</v>
      </c>
      <c r="C4275" s="129">
        <v>17000</v>
      </c>
    </row>
    <row r="4276" spans="1:3" s="71" customFormat="1" ht="18.75" customHeight="1" x14ac:dyDescent="0.2">
      <c r="A4276" s="84">
        <v>412900</v>
      </c>
      <c r="B4276" s="80" t="s">
        <v>552</v>
      </c>
      <c r="C4276" s="129">
        <v>5000</v>
      </c>
    </row>
    <row r="4277" spans="1:3" s="71" customFormat="1" ht="18.75" customHeight="1" x14ac:dyDescent="0.2">
      <c r="A4277" s="84">
        <v>412900</v>
      </c>
      <c r="B4277" s="80" t="s">
        <v>536</v>
      </c>
      <c r="C4277" s="129">
        <v>250000</v>
      </c>
    </row>
    <row r="4278" spans="1:3" s="83" customFormat="1" ht="18.75" customHeight="1" x14ac:dyDescent="0.2">
      <c r="A4278" s="85">
        <v>414000</v>
      </c>
      <c r="B4278" s="82" t="s">
        <v>363</v>
      </c>
      <c r="C4278" s="130">
        <f>SUM(C4279:C4280)</f>
        <v>200000</v>
      </c>
    </row>
    <row r="4279" spans="1:3" s="71" customFormat="1" ht="18.75" customHeight="1" x14ac:dyDescent="0.2">
      <c r="A4279" s="84">
        <v>414100</v>
      </c>
      <c r="B4279" s="80" t="s">
        <v>683</v>
      </c>
      <c r="C4279" s="129">
        <v>100000</v>
      </c>
    </row>
    <row r="4280" spans="1:3" s="71" customFormat="1" ht="18.75" customHeight="1" x14ac:dyDescent="0.2">
      <c r="A4280" s="84">
        <v>414100</v>
      </c>
      <c r="B4280" s="80" t="s">
        <v>684</v>
      </c>
      <c r="C4280" s="129">
        <v>100000</v>
      </c>
    </row>
    <row r="4281" spans="1:3" s="71" customFormat="1" ht="18.75" customHeight="1" x14ac:dyDescent="0.2">
      <c r="A4281" s="85">
        <v>415000</v>
      </c>
      <c r="B4281" s="76" t="s">
        <v>314</v>
      </c>
      <c r="C4281" s="130">
        <f>SUM(C4282:C4285)</f>
        <v>1200500</v>
      </c>
    </row>
    <row r="4282" spans="1:3" s="71" customFormat="1" ht="18.75" customHeight="1" x14ac:dyDescent="0.2">
      <c r="A4282" s="84">
        <v>415200</v>
      </c>
      <c r="B4282" s="80" t="s">
        <v>752</v>
      </c>
      <c r="C4282" s="129">
        <v>250000</v>
      </c>
    </row>
    <row r="4283" spans="1:3" s="71" customFormat="1" ht="18.75" customHeight="1" x14ac:dyDescent="0.2">
      <c r="A4283" s="84">
        <v>415200</v>
      </c>
      <c r="B4283" s="80" t="s">
        <v>553</v>
      </c>
      <c r="C4283" s="129">
        <v>250000</v>
      </c>
    </row>
    <row r="4284" spans="1:3" s="71" customFormat="1" ht="18.75" customHeight="1" x14ac:dyDescent="0.2">
      <c r="A4284" s="84">
        <v>415200</v>
      </c>
      <c r="B4284" s="80" t="s">
        <v>506</v>
      </c>
      <c r="C4284" s="129">
        <v>700500</v>
      </c>
    </row>
    <row r="4285" spans="1:3" s="71" customFormat="1" ht="18.75" customHeight="1" x14ac:dyDescent="0.2">
      <c r="A4285" s="84">
        <v>415200</v>
      </c>
      <c r="B4285" s="80" t="s">
        <v>753</v>
      </c>
      <c r="C4285" s="129">
        <v>0</v>
      </c>
    </row>
    <row r="4286" spans="1:3" s="71" customFormat="1" ht="18.75" customHeight="1" x14ac:dyDescent="0.2">
      <c r="A4286" s="85">
        <v>416000</v>
      </c>
      <c r="B4286" s="82" t="s">
        <v>451</v>
      </c>
      <c r="C4286" s="130">
        <f>SUM(C4287:C4300)</f>
        <v>228097800</v>
      </c>
    </row>
    <row r="4287" spans="1:3" s="71" customFormat="1" ht="18.75" customHeight="1" x14ac:dyDescent="0.2">
      <c r="A4287" s="84">
        <v>416100</v>
      </c>
      <c r="B4287" s="80" t="s">
        <v>685</v>
      </c>
      <c r="C4287" s="129">
        <v>2900000</v>
      </c>
    </row>
    <row r="4288" spans="1:3" s="71" customFormat="1" ht="18.75" customHeight="1" x14ac:dyDescent="0.2">
      <c r="A4288" s="84">
        <v>416100</v>
      </c>
      <c r="B4288" s="80" t="s">
        <v>754</v>
      </c>
      <c r="C4288" s="129">
        <v>58100000</v>
      </c>
    </row>
    <row r="4289" spans="1:3" s="71" customFormat="1" ht="18.75" customHeight="1" x14ac:dyDescent="0.2">
      <c r="A4289" s="84">
        <v>416100</v>
      </c>
      <c r="B4289" s="80" t="s">
        <v>947</v>
      </c>
      <c r="C4289" s="129">
        <v>1352500</v>
      </c>
    </row>
    <row r="4290" spans="1:3" s="71" customFormat="1" ht="18.75" customHeight="1" x14ac:dyDescent="0.2">
      <c r="A4290" s="84">
        <v>416100</v>
      </c>
      <c r="B4290" s="80" t="s">
        <v>755</v>
      </c>
      <c r="C4290" s="129">
        <v>82858900</v>
      </c>
    </row>
    <row r="4291" spans="1:3" s="71" customFormat="1" ht="18.75" customHeight="1" x14ac:dyDescent="0.2">
      <c r="A4291" s="84">
        <v>416100</v>
      </c>
      <c r="B4291" s="80" t="s">
        <v>756</v>
      </c>
      <c r="C4291" s="129">
        <v>69984000</v>
      </c>
    </row>
    <row r="4292" spans="1:3" s="71" customFormat="1" ht="18.75" customHeight="1" x14ac:dyDescent="0.2">
      <c r="A4292" s="84">
        <v>416100</v>
      </c>
      <c r="B4292" s="80" t="s">
        <v>686</v>
      </c>
      <c r="C4292" s="129">
        <v>6485000</v>
      </c>
    </row>
    <row r="4293" spans="1:3" s="71" customFormat="1" ht="18.75" customHeight="1" x14ac:dyDescent="0.2">
      <c r="A4293" s="84">
        <v>416100</v>
      </c>
      <c r="B4293" s="80" t="s">
        <v>757</v>
      </c>
      <c r="C4293" s="129">
        <v>2500000</v>
      </c>
    </row>
    <row r="4294" spans="1:3" s="71" customFormat="1" ht="18.75" customHeight="1" x14ac:dyDescent="0.2">
      <c r="A4294" s="84">
        <v>416100</v>
      </c>
      <c r="B4294" s="80" t="s">
        <v>948</v>
      </c>
      <c r="C4294" s="129">
        <v>1075000</v>
      </c>
    </row>
    <row r="4295" spans="1:3" s="71" customFormat="1" ht="18.75" customHeight="1" x14ac:dyDescent="0.2">
      <c r="A4295" s="84">
        <v>416100</v>
      </c>
      <c r="B4295" s="80" t="s">
        <v>949</v>
      </c>
      <c r="C4295" s="129">
        <v>250000</v>
      </c>
    </row>
    <row r="4296" spans="1:3" s="71" customFormat="1" ht="18.75" customHeight="1" x14ac:dyDescent="0.2">
      <c r="A4296" s="84">
        <v>416100</v>
      </c>
      <c r="B4296" s="80" t="s">
        <v>687</v>
      </c>
      <c r="C4296" s="129">
        <v>164400</v>
      </c>
    </row>
    <row r="4297" spans="1:3" s="71" customFormat="1" ht="18.75" customHeight="1" x14ac:dyDescent="0.2">
      <c r="A4297" s="84">
        <v>416100</v>
      </c>
      <c r="B4297" s="80" t="s">
        <v>518</v>
      </c>
      <c r="C4297" s="129">
        <v>150000</v>
      </c>
    </row>
    <row r="4298" spans="1:3" s="71" customFormat="1" ht="18.75" customHeight="1" x14ac:dyDescent="0.2">
      <c r="A4298" s="84">
        <v>416100</v>
      </c>
      <c r="B4298" s="80" t="s">
        <v>688</v>
      </c>
      <c r="C4298" s="129">
        <v>10000</v>
      </c>
    </row>
    <row r="4299" spans="1:3" s="71" customFormat="1" ht="18.75" customHeight="1" x14ac:dyDescent="0.2">
      <c r="A4299" s="84">
        <v>416100</v>
      </c>
      <c r="B4299" s="80" t="s">
        <v>758</v>
      </c>
      <c r="C4299" s="129">
        <v>1968000</v>
      </c>
    </row>
    <row r="4300" spans="1:3" s="71" customFormat="1" ht="18.75" customHeight="1" x14ac:dyDescent="0.2">
      <c r="A4300" s="84">
        <v>416300</v>
      </c>
      <c r="B4300" s="80" t="s">
        <v>950</v>
      </c>
      <c r="C4300" s="129">
        <v>300000</v>
      </c>
    </row>
    <row r="4301" spans="1:3" s="83" customFormat="1" ht="18.75" customHeight="1" x14ac:dyDescent="0.2">
      <c r="A4301" s="85">
        <v>419000</v>
      </c>
      <c r="B4301" s="76" t="s">
        <v>454</v>
      </c>
      <c r="C4301" s="130">
        <f t="shared" ref="C4301" si="760">C4302</f>
        <v>55000</v>
      </c>
    </row>
    <row r="4302" spans="1:3" s="71" customFormat="1" ht="18.75" customHeight="1" x14ac:dyDescent="0.2">
      <c r="A4302" s="84">
        <v>419100</v>
      </c>
      <c r="B4302" s="80" t="s">
        <v>454</v>
      </c>
      <c r="C4302" s="129">
        <v>55000</v>
      </c>
    </row>
    <row r="4303" spans="1:3" s="71" customFormat="1" ht="18.75" customHeight="1" x14ac:dyDescent="0.2">
      <c r="A4303" s="85">
        <v>480000</v>
      </c>
      <c r="B4303" s="82" t="s">
        <v>398</v>
      </c>
      <c r="C4303" s="130">
        <f>C4304+C4309</f>
        <v>69980000</v>
      </c>
    </row>
    <row r="4304" spans="1:3" s="71" customFormat="1" ht="18.75" customHeight="1" x14ac:dyDescent="0.2">
      <c r="A4304" s="85">
        <v>487000</v>
      </c>
      <c r="B4304" s="82" t="s">
        <v>444</v>
      </c>
      <c r="C4304" s="130">
        <f>SUM(C4305:C4308)</f>
        <v>64100000</v>
      </c>
    </row>
    <row r="4305" spans="1:3" s="71" customFormat="1" ht="18.75" customHeight="1" x14ac:dyDescent="0.2">
      <c r="A4305" s="43">
        <v>487400</v>
      </c>
      <c r="B4305" s="80" t="s">
        <v>689</v>
      </c>
      <c r="C4305" s="129">
        <v>57500000</v>
      </c>
    </row>
    <row r="4306" spans="1:3" s="71" customFormat="1" ht="36.75" customHeight="1" x14ac:dyDescent="0.2">
      <c r="A4306" s="43">
        <v>487400</v>
      </c>
      <c r="B4306" s="80" t="s">
        <v>951</v>
      </c>
      <c r="C4306" s="129">
        <v>1000000</v>
      </c>
    </row>
    <row r="4307" spans="1:3" s="71" customFormat="1" ht="18.75" customHeight="1" x14ac:dyDescent="0.2">
      <c r="A4307" s="43">
        <v>487400</v>
      </c>
      <c r="B4307" s="80" t="s">
        <v>690</v>
      </c>
      <c r="C4307" s="129">
        <v>600000</v>
      </c>
    </row>
    <row r="4308" spans="1:3" s="71" customFormat="1" ht="18.75" customHeight="1" x14ac:dyDescent="0.2">
      <c r="A4308" s="43">
        <v>487400</v>
      </c>
      <c r="B4308" s="80" t="s">
        <v>952</v>
      </c>
      <c r="C4308" s="129">
        <v>5000000</v>
      </c>
    </row>
    <row r="4309" spans="1:3" s="71" customFormat="1" ht="18.75" customHeight="1" x14ac:dyDescent="0.2">
      <c r="A4309" s="85">
        <v>488000</v>
      </c>
      <c r="B4309" s="82" t="s">
        <v>362</v>
      </c>
      <c r="C4309" s="130">
        <f t="shared" ref="C4309" si="761">SUM(C4310:C4312)</f>
        <v>5880000</v>
      </c>
    </row>
    <row r="4310" spans="1:3" s="71" customFormat="1" ht="18.75" customHeight="1" x14ac:dyDescent="0.2">
      <c r="A4310" s="43">
        <v>488100</v>
      </c>
      <c r="B4310" s="80" t="s">
        <v>690</v>
      </c>
      <c r="C4310" s="129">
        <v>5400000</v>
      </c>
    </row>
    <row r="4311" spans="1:3" s="71" customFormat="1" ht="18.75" customHeight="1" x14ac:dyDescent="0.2">
      <c r="A4311" s="84">
        <v>488100</v>
      </c>
      <c r="B4311" s="80" t="s">
        <v>691</v>
      </c>
      <c r="C4311" s="129">
        <v>110000</v>
      </c>
    </row>
    <row r="4312" spans="1:3" s="71" customFormat="1" ht="18.75" customHeight="1" x14ac:dyDescent="0.2">
      <c r="A4312" s="84">
        <v>488100</v>
      </c>
      <c r="B4312" s="80" t="s">
        <v>953</v>
      </c>
      <c r="C4312" s="129">
        <v>370000</v>
      </c>
    </row>
    <row r="4313" spans="1:3" s="71" customFormat="1" ht="18.75" customHeight="1" x14ac:dyDescent="0.2">
      <c r="A4313" s="85">
        <v>510000</v>
      </c>
      <c r="B4313" s="82" t="s">
        <v>401</v>
      </c>
      <c r="C4313" s="130">
        <f>C4314+C4317</f>
        <v>36400</v>
      </c>
    </row>
    <row r="4314" spans="1:3" s="71" customFormat="1" ht="18.75" customHeight="1" x14ac:dyDescent="0.2">
      <c r="A4314" s="85">
        <v>511000</v>
      </c>
      <c r="B4314" s="82" t="s">
        <v>402</v>
      </c>
      <c r="C4314" s="130">
        <f>SUM(C4315:C4316)</f>
        <v>30400</v>
      </c>
    </row>
    <row r="4315" spans="1:3" s="71" customFormat="1" ht="18.75" customHeight="1" x14ac:dyDescent="0.2">
      <c r="A4315" s="84">
        <v>511300</v>
      </c>
      <c r="B4315" s="80" t="s">
        <v>405</v>
      </c>
      <c r="C4315" s="129">
        <v>23500</v>
      </c>
    </row>
    <row r="4316" spans="1:3" s="71" customFormat="1" ht="18.75" customHeight="1" x14ac:dyDescent="0.2">
      <c r="A4316" s="84">
        <v>511700</v>
      </c>
      <c r="B4316" s="80" t="s">
        <v>407</v>
      </c>
      <c r="C4316" s="129">
        <v>6900</v>
      </c>
    </row>
    <row r="4317" spans="1:3" s="71" customFormat="1" ht="18.75" customHeight="1" x14ac:dyDescent="0.2">
      <c r="A4317" s="85">
        <v>516000</v>
      </c>
      <c r="B4317" s="82" t="s">
        <v>410</v>
      </c>
      <c r="C4317" s="130">
        <f t="shared" ref="C4317" si="762">SUM(C4318)</f>
        <v>6000</v>
      </c>
    </row>
    <row r="4318" spans="1:3" s="71" customFormat="1" ht="18.75" customHeight="1" x14ac:dyDescent="0.2">
      <c r="A4318" s="84">
        <v>516100</v>
      </c>
      <c r="B4318" s="80" t="s">
        <v>410</v>
      </c>
      <c r="C4318" s="129">
        <v>6000</v>
      </c>
    </row>
    <row r="4319" spans="1:3" s="83" customFormat="1" ht="18.75" customHeight="1" x14ac:dyDescent="0.2">
      <c r="A4319" s="85">
        <v>630000</v>
      </c>
      <c r="B4319" s="82" t="s">
        <v>434</v>
      </c>
      <c r="C4319" s="130">
        <f t="shared" ref="C4319" si="763">C4320+C4322</f>
        <v>20000</v>
      </c>
    </row>
    <row r="4320" spans="1:3" s="83" customFormat="1" ht="18.75" customHeight="1" x14ac:dyDescent="0.2">
      <c r="A4320" s="85">
        <v>631000</v>
      </c>
      <c r="B4320" s="82" t="s">
        <v>382</v>
      </c>
      <c r="C4320" s="130">
        <f t="shared" ref="C4320" si="764">C4321</f>
        <v>0</v>
      </c>
    </row>
    <row r="4321" spans="1:3" s="71" customFormat="1" ht="18.75" customHeight="1" x14ac:dyDescent="0.2">
      <c r="A4321" s="84">
        <v>631900</v>
      </c>
      <c r="B4321" s="80" t="s">
        <v>554</v>
      </c>
      <c r="C4321" s="129">
        <v>0</v>
      </c>
    </row>
    <row r="4322" spans="1:3" s="83" customFormat="1" ht="18.75" customHeight="1" x14ac:dyDescent="0.2">
      <c r="A4322" s="85">
        <v>638000</v>
      </c>
      <c r="B4322" s="82" t="s">
        <v>383</v>
      </c>
      <c r="C4322" s="130">
        <f t="shared" ref="C4322" si="765">C4323</f>
        <v>20000</v>
      </c>
    </row>
    <row r="4323" spans="1:3" s="71" customFormat="1" ht="18.75" customHeight="1" x14ac:dyDescent="0.2">
      <c r="A4323" s="84">
        <v>638100</v>
      </c>
      <c r="B4323" s="80" t="s">
        <v>438</v>
      </c>
      <c r="C4323" s="129">
        <v>20000</v>
      </c>
    </row>
    <row r="4324" spans="1:3" s="71" customFormat="1" ht="18.75" customHeight="1" x14ac:dyDescent="0.2">
      <c r="A4324" s="132"/>
      <c r="B4324" s="126" t="s">
        <v>470</v>
      </c>
      <c r="C4324" s="131">
        <f>C4259+C4303+C4313+C4319</f>
        <v>304770400</v>
      </c>
    </row>
    <row r="4325" spans="1:3" s="71" customFormat="1" ht="18.75" customHeight="1" x14ac:dyDescent="0.2">
      <c r="A4325" s="84"/>
      <c r="B4325" s="80"/>
      <c r="C4325" s="129"/>
    </row>
    <row r="4326" spans="1:3" s="71" customFormat="1" ht="18.75" customHeight="1" x14ac:dyDescent="0.2">
      <c r="A4326" s="88"/>
      <c r="B4326" s="73"/>
      <c r="C4326" s="129"/>
    </row>
    <row r="4327" spans="1:3" s="71" customFormat="1" ht="18.75" customHeight="1" x14ac:dyDescent="0.2">
      <c r="A4327" s="119" t="s">
        <v>954</v>
      </c>
      <c r="B4327" s="73"/>
      <c r="C4327" s="129"/>
    </row>
    <row r="4328" spans="1:3" s="71" customFormat="1" ht="18.75" customHeight="1" x14ac:dyDescent="0.2">
      <c r="A4328" s="119" t="s">
        <v>495</v>
      </c>
      <c r="B4328" s="73"/>
      <c r="C4328" s="129"/>
    </row>
    <row r="4329" spans="1:3" s="71" customFormat="1" ht="18.75" customHeight="1" x14ac:dyDescent="0.2">
      <c r="A4329" s="119" t="s">
        <v>622</v>
      </c>
      <c r="B4329" s="73"/>
      <c r="C4329" s="129"/>
    </row>
    <row r="4330" spans="1:3" s="71" customFormat="1" ht="18.75" customHeight="1" x14ac:dyDescent="0.2">
      <c r="A4330" s="119" t="s">
        <v>792</v>
      </c>
      <c r="B4330" s="73"/>
      <c r="C4330" s="129"/>
    </row>
    <row r="4331" spans="1:3" s="71" customFormat="1" ht="18.75" customHeight="1" x14ac:dyDescent="0.2">
      <c r="A4331" s="88"/>
      <c r="B4331" s="73"/>
      <c r="C4331" s="129"/>
    </row>
    <row r="4332" spans="1:3" s="71" customFormat="1" ht="18.75" customHeight="1" x14ac:dyDescent="0.2">
      <c r="A4332" s="85">
        <v>410000</v>
      </c>
      <c r="B4332" s="82" t="s">
        <v>346</v>
      </c>
      <c r="C4332" s="130">
        <f>C4333+C4338+C4352+C4354</f>
        <v>1111957700</v>
      </c>
    </row>
    <row r="4333" spans="1:3" s="71" customFormat="1" ht="18.75" customHeight="1" x14ac:dyDescent="0.2">
      <c r="A4333" s="85">
        <v>411000</v>
      </c>
      <c r="B4333" s="77" t="s">
        <v>445</v>
      </c>
      <c r="C4333" s="130">
        <f t="shared" ref="C4333" si="766">SUM(C4334:C4337)</f>
        <v>13181200</v>
      </c>
    </row>
    <row r="4334" spans="1:3" s="71" customFormat="1" ht="18.75" customHeight="1" x14ac:dyDescent="0.2">
      <c r="A4334" s="84">
        <v>411100</v>
      </c>
      <c r="B4334" s="80" t="s">
        <v>347</v>
      </c>
      <c r="C4334" s="129">
        <v>12307900</v>
      </c>
    </row>
    <row r="4335" spans="1:3" s="71" customFormat="1" ht="18.75" customHeight="1" x14ac:dyDescent="0.2">
      <c r="A4335" s="84">
        <v>411200</v>
      </c>
      <c r="B4335" s="80" t="s">
        <v>456</v>
      </c>
      <c r="C4335" s="129">
        <v>272400</v>
      </c>
    </row>
    <row r="4336" spans="1:3" s="71" customFormat="1" ht="18.75" customHeight="1" x14ac:dyDescent="0.2">
      <c r="A4336" s="84">
        <v>411300</v>
      </c>
      <c r="B4336" s="80" t="s">
        <v>348</v>
      </c>
      <c r="C4336" s="129">
        <v>396000</v>
      </c>
    </row>
    <row r="4337" spans="1:3" s="71" customFormat="1" ht="18.75" customHeight="1" x14ac:dyDescent="0.2">
      <c r="A4337" s="84">
        <v>411400</v>
      </c>
      <c r="B4337" s="80" t="s">
        <v>349</v>
      </c>
      <c r="C4337" s="129">
        <v>204900</v>
      </c>
    </row>
    <row r="4338" spans="1:3" s="71" customFormat="1" ht="18.75" customHeight="1" x14ac:dyDescent="0.2">
      <c r="A4338" s="85">
        <v>412000</v>
      </c>
      <c r="B4338" s="82" t="s">
        <v>449</v>
      </c>
      <c r="C4338" s="130">
        <f>SUM(C4339:C4351)</f>
        <v>6751500</v>
      </c>
    </row>
    <row r="4339" spans="1:3" s="71" customFormat="1" ht="18.75" customHeight="1" x14ac:dyDescent="0.2">
      <c r="A4339" s="84">
        <v>412100</v>
      </c>
      <c r="B4339" s="80" t="s">
        <v>350</v>
      </c>
      <c r="C4339" s="129">
        <v>38000</v>
      </c>
    </row>
    <row r="4340" spans="1:3" s="71" customFormat="1" ht="18.75" customHeight="1" x14ac:dyDescent="0.2">
      <c r="A4340" s="84">
        <v>412200</v>
      </c>
      <c r="B4340" s="80" t="s">
        <v>457</v>
      </c>
      <c r="C4340" s="129">
        <v>1353500</v>
      </c>
    </row>
    <row r="4341" spans="1:3" s="71" customFormat="1" ht="18.75" customHeight="1" x14ac:dyDescent="0.2">
      <c r="A4341" s="84">
        <v>412300</v>
      </c>
      <c r="B4341" s="80" t="s">
        <v>351</v>
      </c>
      <c r="C4341" s="129">
        <v>170000</v>
      </c>
    </row>
    <row r="4342" spans="1:3" s="71" customFormat="1" ht="18.75" customHeight="1" x14ac:dyDescent="0.2">
      <c r="A4342" s="84">
        <v>412400</v>
      </c>
      <c r="B4342" s="80" t="s">
        <v>352</v>
      </c>
      <c r="C4342" s="129">
        <v>200</v>
      </c>
    </row>
    <row r="4343" spans="1:3" s="71" customFormat="1" ht="18.75" customHeight="1" x14ac:dyDescent="0.2">
      <c r="A4343" s="84">
        <v>412500</v>
      </c>
      <c r="B4343" s="80" t="s">
        <v>353</v>
      </c>
      <c r="C4343" s="129">
        <v>181800</v>
      </c>
    </row>
    <row r="4344" spans="1:3" s="71" customFormat="1" ht="18.75" customHeight="1" x14ac:dyDescent="0.2">
      <c r="A4344" s="84">
        <v>412600</v>
      </c>
      <c r="B4344" s="80" t="s">
        <v>458</v>
      </c>
      <c r="C4344" s="129">
        <v>143000</v>
      </c>
    </row>
    <row r="4345" spans="1:3" s="71" customFormat="1" ht="18.75" customHeight="1" x14ac:dyDescent="0.2">
      <c r="A4345" s="84">
        <v>412700</v>
      </c>
      <c r="B4345" s="80" t="s">
        <v>446</v>
      </c>
      <c r="C4345" s="129">
        <v>4630200</v>
      </c>
    </row>
    <row r="4346" spans="1:3" s="71" customFormat="1" ht="18.75" customHeight="1" x14ac:dyDescent="0.2">
      <c r="A4346" s="84">
        <v>412900</v>
      </c>
      <c r="B4346" s="80" t="s">
        <v>768</v>
      </c>
      <c r="C4346" s="129">
        <v>20000</v>
      </c>
    </row>
    <row r="4347" spans="1:3" s="71" customFormat="1" ht="18.75" customHeight="1" x14ac:dyDescent="0.2">
      <c r="A4347" s="84">
        <v>412900</v>
      </c>
      <c r="B4347" s="80" t="s">
        <v>534</v>
      </c>
      <c r="C4347" s="129">
        <v>105700</v>
      </c>
    </row>
    <row r="4348" spans="1:3" s="71" customFormat="1" ht="18.75" customHeight="1" x14ac:dyDescent="0.2">
      <c r="A4348" s="84">
        <v>412900</v>
      </c>
      <c r="B4348" s="80" t="s">
        <v>550</v>
      </c>
      <c r="C4348" s="129">
        <v>20000</v>
      </c>
    </row>
    <row r="4349" spans="1:3" s="71" customFormat="1" ht="18.75" customHeight="1" x14ac:dyDescent="0.2">
      <c r="A4349" s="84">
        <v>412900</v>
      </c>
      <c r="B4349" s="124" t="s">
        <v>551</v>
      </c>
      <c r="C4349" s="129">
        <v>13000</v>
      </c>
    </row>
    <row r="4350" spans="1:3" s="71" customFormat="1" ht="18.75" customHeight="1" x14ac:dyDescent="0.2">
      <c r="A4350" s="84">
        <v>412900</v>
      </c>
      <c r="B4350" s="80" t="s">
        <v>552</v>
      </c>
      <c r="C4350" s="129">
        <v>26100</v>
      </c>
    </row>
    <row r="4351" spans="1:3" s="71" customFormat="1" ht="18.75" customHeight="1" x14ac:dyDescent="0.2">
      <c r="A4351" s="84">
        <v>412900</v>
      </c>
      <c r="B4351" s="80" t="s">
        <v>536</v>
      </c>
      <c r="C4351" s="129">
        <v>50000</v>
      </c>
    </row>
    <row r="4352" spans="1:3" s="71" customFormat="1" ht="18.75" customHeight="1" x14ac:dyDescent="0.2">
      <c r="A4352" s="85">
        <v>417000</v>
      </c>
      <c r="B4352" s="82" t="s">
        <v>452</v>
      </c>
      <c r="C4352" s="130">
        <f t="shared" ref="C4352" si="767">C4353</f>
        <v>1090000000</v>
      </c>
    </row>
    <row r="4353" spans="1:3" s="71" customFormat="1" ht="18.75" customHeight="1" x14ac:dyDescent="0.2">
      <c r="A4353" s="84">
        <v>417100</v>
      </c>
      <c r="B4353" s="80" t="s">
        <v>327</v>
      </c>
      <c r="C4353" s="129">
        <v>1090000000</v>
      </c>
    </row>
    <row r="4354" spans="1:3" s="83" customFormat="1" ht="18.75" customHeight="1" x14ac:dyDescent="0.2">
      <c r="A4354" s="85">
        <v>419000</v>
      </c>
      <c r="B4354" s="82" t="s">
        <v>454</v>
      </c>
      <c r="C4354" s="130">
        <f t="shared" ref="C4354" si="768">C4355</f>
        <v>2025000</v>
      </c>
    </row>
    <row r="4355" spans="1:3" s="71" customFormat="1" ht="18.75" customHeight="1" x14ac:dyDescent="0.2">
      <c r="A4355" s="84">
        <v>419100</v>
      </c>
      <c r="B4355" s="80" t="s">
        <v>454</v>
      </c>
      <c r="C4355" s="129">
        <v>2025000</v>
      </c>
    </row>
    <row r="4356" spans="1:3" s="71" customFormat="1" ht="18.75" customHeight="1" x14ac:dyDescent="0.2">
      <c r="A4356" s="85">
        <v>510000</v>
      </c>
      <c r="B4356" s="82" t="s">
        <v>401</v>
      </c>
      <c r="C4356" s="130">
        <f>C4357+C4360</f>
        <v>695800</v>
      </c>
    </row>
    <row r="4357" spans="1:3" s="71" customFormat="1" ht="18.75" customHeight="1" x14ac:dyDescent="0.2">
      <c r="A4357" s="85">
        <v>511000</v>
      </c>
      <c r="B4357" s="82" t="s">
        <v>402</v>
      </c>
      <c r="C4357" s="130">
        <f>SUM(C4358:C4359)</f>
        <v>645000</v>
      </c>
    </row>
    <row r="4358" spans="1:3" s="71" customFormat="1" ht="18.75" customHeight="1" x14ac:dyDescent="0.2">
      <c r="A4358" s="43">
        <v>511200</v>
      </c>
      <c r="B4358" s="80" t="s">
        <v>404</v>
      </c>
      <c r="C4358" s="129">
        <v>200000</v>
      </c>
    </row>
    <row r="4359" spans="1:3" s="71" customFormat="1" ht="18.75" customHeight="1" x14ac:dyDescent="0.2">
      <c r="A4359" s="84">
        <v>511300</v>
      </c>
      <c r="B4359" s="80" t="s">
        <v>405</v>
      </c>
      <c r="C4359" s="129">
        <v>445000</v>
      </c>
    </row>
    <row r="4360" spans="1:3" s="71" customFormat="1" ht="18.75" customHeight="1" x14ac:dyDescent="0.2">
      <c r="A4360" s="85">
        <v>516000</v>
      </c>
      <c r="B4360" s="82" t="s">
        <v>410</v>
      </c>
      <c r="C4360" s="130">
        <f t="shared" ref="C4360" si="769">C4361</f>
        <v>50800</v>
      </c>
    </row>
    <row r="4361" spans="1:3" s="71" customFormat="1" ht="18.75" customHeight="1" x14ac:dyDescent="0.2">
      <c r="A4361" s="84">
        <v>516100</v>
      </c>
      <c r="B4361" s="80" t="s">
        <v>410</v>
      </c>
      <c r="C4361" s="129">
        <v>50800</v>
      </c>
    </row>
    <row r="4362" spans="1:3" s="83" customFormat="1" ht="18.75" customHeight="1" x14ac:dyDescent="0.2">
      <c r="A4362" s="85">
        <v>610000</v>
      </c>
      <c r="B4362" s="82" t="s">
        <v>418</v>
      </c>
      <c r="C4362" s="130">
        <f t="shared" ref="C4362:C4363" si="770">C4363</f>
        <v>0</v>
      </c>
    </row>
    <row r="4363" spans="1:3" s="83" customFormat="1" ht="18.75" customHeight="1" x14ac:dyDescent="0.2">
      <c r="A4363" s="85">
        <v>611000</v>
      </c>
      <c r="B4363" s="82" t="s">
        <v>372</v>
      </c>
      <c r="C4363" s="130">
        <f t="shared" si="770"/>
        <v>0</v>
      </c>
    </row>
    <row r="4364" spans="1:3" s="71" customFormat="1" ht="18.75" customHeight="1" x14ac:dyDescent="0.2">
      <c r="A4364" s="84">
        <v>611200</v>
      </c>
      <c r="B4364" s="80" t="s">
        <v>464</v>
      </c>
      <c r="C4364" s="129">
        <v>0</v>
      </c>
    </row>
    <row r="4365" spans="1:3" s="83" customFormat="1" ht="18.75" customHeight="1" x14ac:dyDescent="0.2">
      <c r="A4365" s="85">
        <v>630000</v>
      </c>
      <c r="B4365" s="82" t="s">
        <v>434</v>
      </c>
      <c r="C4365" s="130">
        <f t="shared" ref="C4365" si="771">C4366+C4369</f>
        <v>265000</v>
      </c>
    </row>
    <row r="4366" spans="1:3" s="83" customFormat="1" ht="18.75" customHeight="1" x14ac:dyDescent="0.2">
      <c r="A4366" s="85">
        <v>631000</v>
      </c>
      <c r="B4366" s="82" t="s">
        <v>382</v>
      </c>
      <c r="C4366" s="130">
        <f t="shared" ref="C4366" si="772">C4367+C4368</f>
        <v>25000</v>
      </c>
    </row>
    <row r="4367" spans="1:3" s="71" customFormat="1" ht="18.75" customHeight="1" x14ac:dyDescent="0.2">
      <c r="A4367" s="84">
        <v>631100</v>
      </c>
      <c r="B4367" s="80" t="s">
        <v>436</v>
      </c>
      <c r="C4367" s="129">
        <v>5000</v>
      </c>
    </row>
    <row r="4368" spans="1:3" s="71" customFormat="1" ht="18.75" customHeight="1" x14ac:dyDescent="0.2">
      <c r="A4368" s="84">
        <v>631900</v>
      </c>
      <c r="B4368" s="80" t="s">
        <v>554</v>
      </c>
      <c r="C4368" s="129">
        <v>20000</v>
      </c>
    </row>
    <row r="4369" spans="1:3" s="83" customFormat="1" ht="18.75" customHeight="1" x14ac:dyDescent="0.2">
      <c r="A4369" s="85">
        <v>638000</v>
      </c>
      <c r="B4369" s="82" t="s">
        <v>383</v>
      </c>
      <c r="C4369" s="130">
        <f t="shared" ref="C4369" si="773">C4370</f>
        <v>240000</v>
      </c>
    </row>
    <row r="4370" spans="1:3" s="71" customFormat="1" ht="18.75" customHeight="1" x14ac:dyDescent="0.2">
      <c r="A4370" s="84">
        <v>638100</v>
      </c>
      <c r="B4370" s="80" t="s">
        <v>438</v>
      </c>
      <c r="C4370" s="129">
        <v>240000</v>
      </c>
    </row>
    <row r="4371" spans="1:3" s="71" customFormat="1" ht="18.75" customHeight="1" x14ac:dyDescent="0.2">
      <c r="A4371" s="132"/>
      <c r="B4371" s="126" t="s">
        <v>470</v>
      </c>
      <c r="C4371" s="131">
        <f>C4332+C4356+C4362+C4365</f>
        <v>1112918500</v>
      </c>
    </row>
    <row r="4372" spans="1:3" s="71" customFormat="1" ht="18.75" customHeight="1" x14ac:dyDescent="0.2">
      <c r="A4372" s="85"/>
      <c r="B4372" s="82"/>
      <c r="C4372" s="129"/>
    </row>
    <row r="4373" spans="1:3" s="71" customFormat="1" ht="18.75" customHeight="1" x14ac:dyDescent="0.2">
      <c r="A4373" s="88"/>
      <c r="B4373" s="73"/>
      <c r="C4373" s="129"/>
    </row>
    <row r="4374" spans="1:3" s="71" customFormat="1" ht="18.75" customHeight="1" x14ac:dyDescent="0.2">
      <c r="A4374" s="84" t="s">
        <v>955</v>
      </c>
      <c r="B4374" s="82"/>
      <c r="C4374" s="129"/>
    </row>
    <row r="4375" spans="1:3" s="71" customFormat="1" ht="18.75" customHeight="1" x14ac:dyDescent="0.2">
      <c r="A4375" s="84" t="s">
        <v>496</v>
      </c>
      <c r="B4375" s="82"/>
      <c r="C4375" s="129"/>
    </row>
    <row r="4376" spans="1:3" s="71" customFormat="1" ht="18.75" customHeight="1" x14ac:dyDescent="0.2">
      <c r="A4376" s="84" t="s">
        <v>620</v>
      </c>
      <c r="B4376" s="82"/>
      <c r="C4376" s="129"/>
    </row>
    <row r="4377" spans="1:3" s="71" customFormat="1" ht="18.75" customHeight="1" x14ac:dyDescent="0.2">
      <c r="A4377" s="84" t="s">
        <v>767</v>
      </c>
      <c r="B4377" s="82"/>
      <c r="C4377" s="129"/>
    </row>
    <row r="4378" spans="1:3" s="71" customFormat="1" ht="18.75" customHeight="1" x14ac:dyDescent="0.2">
      <c r="A4378" s="84"/>
      <c r="B4378" s="75"/>
      <c r="C4378" s="123"/>
    </row>
    <row r="4379" spans="1:3" s="71" customFormat="1" ht="18.75" customHeight="1" x14ac:dyDescent="0.2">
      <c r="A4379" s="85">
        <v>410000</v>
      </c>
      <c r="B4379" s="77" t="s">
        <v>346</v>
      </c>
      <c r="C4379" s="130">
        <f>C4380+C4385+C4397+C4399</f>
        <v>4740400</v>
      </c>
    </row>
    <row r="4380" spans="1:3" s="71" customFormat="1" ht="18.75" customHeight="1" x14ac:dyDescent="0.2">
      <c r="A4380" s="85">
        <v>411000</v>
      </c>
      <c r="B4380" s="77" t="s">
        <v>445</v>
      </c>
      <c r="C4380" s="130">
        <f t="shared" ref="C4380" si="774">SUM(C4381:C4384)</f>
        <v>1568500</v>
      </c>
    </row>
    <row r="4381" spans="1:3" s="71" customFormat="1" ht="18.75" customHeight="1" x14ac:dyDescent="0.2">
      <c r="A4381" s="84">
        <v>411100</v>
      </c>
      <c r="B4381" s="80" t="s">
        <v>347</v>
      </c>
      <c r="C4381" s="129">
        <v>1492400</v>
      </c>
    </row>
    <row r="4382" spans="1:3" s="71" customFormat="1" ht="18.75" customHeight="1" x14ac:dyDescent="0.2">
      <c r="A4382" s="84">
        <v>411200</v>
      </c>
      <c r="B4382" s="80" t="s">
        <v>456</v>
      </c>
      <c r="C4382" s="129">
        <v>49000</v>
      </c>
    </row>
    <row r="4383" spans="1:3" s="71" customFormat="1" ht="18.75" customHeight="1" x14ac:dyDescent="0.2">
      <c r="A4383" s="84">
        <v>411300</v>
      </c>
      <c r="B4383" s="80" t="s">
        <v>348</v>
      </c>
      <c r="C4383" s="129">
        <v>13000</v>
      </c>
    </row>
    <row r="4384" spans="1:3" s="71" customFormat="1" ht="18.75" customHeight="1" x14ac:dyDescent="0.2">
      <c r="A4384" s="84">
        <v>411400</v>
      </c>
      <c r="B4384" s="80" t="s">
        <v>349</v>
      </c>
      <c r="C4384" s="129">
        <v>14100</v>
      </c>
    </row>
    <row r="4385" spans="1:3" s="71" customFormat="1" ht="18.75" customHeight="1" x14ac:dyDescent="0.2">
      <c r="A4385" s="85">
        <v>412000</v>
      </c>
      <c r="B4385" s="82" t="s">
        <v>449</v>
      </c>
      <c r="C4385" s="130">
        <f t="shared" ref="C4385" si="775">SUM(C4386:C4396)</f>
        <v>3091900</v>
      </c>
    </row>
    <row r="4386" spans="1:3" s="71" customFormat="1" ht="18.75" customHeight="1" x14ac:dyDescent="0.2">
      <c r="A4386" s="84">
        <v>412200</v>
      </c>
      <c r="B4386" s="80" t="s">
        <v>457</v>
      </c>
      <c r="C4386" s="129">
        <v>24000</v>
      </c>
    </row>
    <row r="4387" spans="1:3" s="71" customFormat="1" ht="18.75" customHeight="1" x14ac:dyDescent="0.2">
      <c r="A4387" s="84">
        <v>412300</v>
      </c>
      <c r="B4387" s="80" t="s">
        <v>351</v>
      </c>
      <c r="C4387" s="129">
        <v>15600</v>
      </c>
    </row>
    <row r="4388" spans="1:3" s="71" customFormat="1" ht="18.75" customHeight="1" x14ac:dyDescent="0.2">
      <c r="A4388" s="84">
        <v>412500</v>
      </c>
      <c r="B4388" s="80" t="s">
        <v>353</v>
      </c>
      <c r="C4388" s="129">
        <v>15400</v>
      </c>
    </row>
    <row r="4389" spans="1:3" s="71" customFormat="1" ht="18.75" customHeight="1" x14ac:dyDescent="0.2">
      <c r="A4389" s="84">
        <v>412600</v>
      </c>
      <c r="B4389" s="80" t="s">
        <v>458</v>
      </c>
      <c r="C4389" s="129">
        <v>70000</v>
      </c>
    </row>
    <row r="4390" spans="1:3" s="71" customFormat="1" ht="18.75" customHeight="1" x14ac:dyDescent="0.2">
      <c r="A4390" s="84">
        <v>412700</v>
      </c>
      <c r="B4390" s="80" t="s">
        <v>446</v>
      </c>
      <c r="C4390" s="129">
        <v>2858800</v>
      </c>
    </row>
    <row r="4391" spans="1:3" s="71" customFormat="1" ht="18.75" customHeight="1" x14ac:dyDescent="0.2">
      <c r="A4391" s="84">
        <v>412900</v>
      </c>
      <c r="B4391" s="80" t="s">
        <v>768</v>
      </c>
      <c r="C4391" s="129">
        <v>10600</v>
      </c>
    </row>
    <row r="4392" spans="1:3" s="71" customFormat="1" ht="18.75" customHeight="1" x14ac:dyDescent="0.2">
      <c r="A4392" s="84">
        <v>412900</v>
      </c>
      <c r="B4392" s="80" t="s">
        <v>534</v>
      </c>
      <c r="C4392" s="129">
        <v>36000</v>
      </c>
    </row>
    <row r="4393" spans="1:3" s="71" customFormat="1" ht="18.75" customHeight="1" x14ac:dyDescent="0.2">
      <c r="A4393" s="84">
        <v>412900</v>
      </c>
      <c r="B4393" s="80" t="s">
        <v>550</v>
      </c>
      <c r="C4393" s="129">
        <v>20000</v>
      </c>
    </row>
    <row r="4394" spans="1:3" s="71" customFormat="1" ht="18.75" customHeight="1" x14ac:dyDescent="0.2">
      <c r="A4394" s="84">
        <v>412900</v>
      </c>
      <c r="B4394" s="124" t="s">
        <v>551</v>
      </c>
      <c r="C4394" s="129">
        <v>6500</v>
      </c>
    </row>
    <row r="4395" spans="1:3" s="71" customFormat="1" ht="18.75" customHeight="1" x14ac:dyDescent="0.2">
      <c r="A4395" s="84">
        <v>412900</v>
      </c>
      <c r="B4395" s="80" t="s">
        <v>552</v>
      </c>
      <c r="C4395" s="129">
        <v>4000</v>
      </c>
    </row>
    <row r="4396" spans="1:3" s="71" customFormat="1" ht="18.75" customHeight="1" x14ac:dyDescent="0.2">
      <c r="A4396" s="84">
        <v>412900</v>
      </c>
      <c r="B4396" s="80" t="s">
        <v>536</v>
      </c>
      <c r="C4396" s="129">
        <v>31000</v>
      </c>
    </row>
    <row r="4397" spans="1:3" s="83" customFormat="1" ht="18.75" customHeight="1" x14ac:dyDescent="0.2">
      <c r="A4397" s="85">
        <v>413000</v>
      </c>
      <c r="B4397" s="82" t="s">
        <v>450</v>
      </c>
      <c r="C4397" s="130">
        <f t="shared" ref="C4397" si="776">C4398</f>
        <v>20000</v>
      </c>
    </row>
    <row r="4398" spans="1:3" s="71" customFormat="1" ht="18.75" customHeight="1" x14ac:dyDescent="0.2">
      <c r="A4398" s="84">
        <v>413800</v>
      </c>
      <c r="B4398" s="80" t="s">
        <v>395</v>
      </c>
      <c r="C4398" s="129">
        <v>20000</v>
      </c>
    </row>
    <row r="4399" spans="1:3" s="83" customFormat="1" ht="18.75" customHeight="1" x14ac:dyDescent="0.2">
      <c r="A4399" s="85">
        <v>415000</v>
      </c>
      <c r="B4399" s="82" t="s">
        <v>314</v>
      </c>
      <c r="C4399" s="130">
        <f>C4400</f>
        <v>60000</v>
      </c>
    </row>
    <row r="4400" spans="1:3" s="71" customFormat="1" ht="18.75" customHeight="1" x14ac:dyDescent="0.2">
      <c r="A4400" s="84">
        <v>415200</v>
      </c>
      <c r="B4400" s="80" t="s">
        <v>502</v>
      </c>
      <c r="C4400" s="129">
        <v>60000</v>
      </c>
    </row>
    <row r="4401" spans="1:3" s="83" customFormat="1" ht="18.75" customHeight="1" x14ac:dyDescent="0.2">
      <c r="A4401" s="85">
        <v>480000</v>
      </c>
      <c r="B4401" s="82" t="s">
        <v>398</v>
      </c>
      <c r="C4401" s="130">
        <f>C4402</f>
        <v>4700000</v>
      </c>
    </row>
    <row r="4402" spans="1:3" s="134" customFormat="1" ht="18.75" customHeight="1" x14ac:dyDescent="0.2">
      <c r="A4402" s="85">
        <v>488000</v>
      </c>
      <c r="B4402" s="82" t="s">
        <v>362</v>
      </c>
      <c r="C4402" s="130">
        <f t="shared" ref="C4402" si="777">SUM(C4403:C4403)</f>
        <v>4700000</v>
      </c>
    </row>
    <row r="4403" spans="1:3" s="71" customFormat="1" ht="18.75" customHeight="1" x14ac:dyDescent="0.2">
      <c r="A4403" s="84">
        <v>488100</v>
      </c>
      <c r="B4403" s="80" t="s">
        <v>956</v>
      </c>
      <c r="C4403" s="129">
        <v>4700000</v>
      </c>
    </row>
    <row r="4404" spans="1:3" s="71" customFormat="1" ht="18.75" customHeight="1" x14ac:dyDescent="0.2">
      <c r="A4404" s="85">
        <v>510000</v>
      </c>
      <c r="B4404" s="82" t="s">
        <v>401</v>
      </c>
      <c r="C4404" s="130">
        <f t="shared" ref="C4404" si="778">C4405+C4408</f>
        <v>28600</v>
      </c>
    </row>
    <row r="4405" spans="1:3" s="71" customFormat="1" ht="18.75" customHeight="1" x14ac:dyDescent="0.2">
      <c r="A4405" s="85">
        <v>511000</v>
      </c>
      <c r="B4405" s="82" t="s">
        <v>402</v>
      </c>
      <c r="C4405" s="130">
        <f t="shared" ref="C4405" si="779">SUM(C4406:C4407)</f>
        <v>21300</v>
      </c>
    </row>
    <row r="4406" spans="1:3" s="71" customFormat="1" ht="18.75" customHeight="1" x14ac:dyDescent="0.2">
      <c r="A4406" s="84">
        <v>511300</v>
      </c>
      <c r="B4406" s="80" t="s">
        <v>405</v>
      </c>
      <c r="C4406" s="129">
        <v>14200</v>
      </c>
    </row>
    <row r="4407" spans="1:3" s="71" customFormat="1" ht="18.75" customHeight="1" x14ac:dyDescent="0.2">
      <c r="A4407" s="84">
        <v>511700</v>
      </c>
      <c r="B4407" s="80" t="s">
        <v>407</v>
      </c>
      <c r="C4407" s="129">
        <v>7100</v>
      </c>
    </row>
    <row r="4408" spans="1:3" s="71" customFormat="1" ht="18.75" customHeight="1" x14ac:dyDescent="0.2">
      <c r="A4408" s="85">
        <v>516000</v>
      </c>
      <c r="B4408" s="82" t="s">
        <v>410</v>
      </c>
      <c r="C4408" s="130">
        <f t="shared" ref="C4408" si="780">C4409</f>
        <v>7300</v>
      </c>
    </row>
    <row r="4409" spans="1:3" s="71" customFormat="1" ht="18.75" customHeight="1" x14ac:dyDescent="0.2">
      <c r="A4409" s="84">
        <v>516100</v>
      </c>
      <c r="B4409" s="80" t="s">
        <v>410</v>
      </c>
      <c r="C4409" s="129">
        <v>7300</v>
      </c>
    </row>
    <row r="4410" spans="1:3" s="83" customFormat="1" ht="18.75" customHeight="1" x14ac:dyDescent="0.2">
      <c r="A4410" s="85">
        <v>630000</v>
      </c>
      <c r="B4410" s="82" t="s">
        <v>434</v>
      </c>
      <c r="C4410" s="130">
        <f>C4411+C4413</f>
        <v>35000</v>
      </c>
    </row>
    <row r="4411" spans="1:3" s="83" customFormat="1" ht="18.75" customHeight="1" x14ac:dyDescent="0.2">
      <c r="A4411" s="85">
        <v>631000</v>
      </c>
      <c r="B4411" s="82" t="s">
        <v>382</v>
      </c>
      <c r="C4411" s="130">
        <f>C4412</f>
        <v>0</v>
      </c>
    </row>
    <row r="4412" spans="1:3" s="71" customFormat="1" ht="18.75" customHeight="1" x14ac:dyDescent="0.2">
      <c r="A4412" s="84">
        <v>631900</v>
      </c>
      <c r="B4412" s="80" t="s">
        <v>554</v>
      </c>
      <c r="C4412" s="129">
        <v>0</v>
      </c>
    </row>
    <row r="4413" spans="1:3" s="83" customFormat="1" ht="18.75" customHeight="1" x14ac:dyDescent="0.2">
      <c r="A4413" s="85">
        <v>638000</v>
      </c>
      <c r="B4413" s="82" t="s">
        <v>383</v>
      </c>
      <c r="C4413" s="130">
        <f t="shared" ref="C4413" si="781">C4414</f>
        <v>35000</v>
      </c>
    </row>
    <row r="4414" spans="1:3" s="71" customFormat="1" ht="18.75" customHeight="1" x14ac:dyDescent="0.2">
      <c r="A4414" s="84">
        <v>638100</v>
      </c>
      <c r="B4414" s="80" t="s">
        <v>438</v>
      </c>
      <c r="C4414" s="129">
        <v>35000</v>
      </c>
    </row>
    <row r="4415" spans="1:3" s="71" customFormat="1" ht="18.75" customHeight="1" x14ac:dyDescent="0.2">
      <c r="A4415" s="132"/>
      <c r="B4415" s="126" t="s">
        <v>470</v>
      </c>
      <c r="C4415" s="131">
        <f>C4379+C4401+C4404+C4410</f>
        <v>9504000</v>
      </c>
    </row>
    <row r="4416" spans="1:3" s="71" customFormat="1" ht="18.75" customHeight="1" x14ac:dyDescent="0.2">
      <c r="A4416" s="133"/>
      <c r="B4416" s="73"/>
      <c r="C4416" s="123"/>
    </row>
    <row r="4417" spans="1:3" s="71" customFormat="1" ht="18.75" customHeight="1" x14ac:dyDescent="0.2">
      <c r="A4417" s="88"/>
      <c r="B4417" s="73"/>
      <c r="C4417" s="129"/>
    </row>
    <row r="4418" spans="1:3" s="71" customFormat="1" ht="18.75" customHeight="1" x14ac:dyDescent="0.2">
      <c r="A4418" s="84" t="s">
        <v>957</v>
      </c>
      <c r="B4418" s="82"/>
      <c r="C4418" s="129"/>
    </row>
    <row r="4419" spans="1:3" s="71" customFormat="1" ht="18.75" customHeight="1" x14ac:dyDescent="0.2">
      <c r="A4419" s="84" t="s">
        <v>497</v>
      </c>
      <c r="B4419" s="82"/>
      <c r="C4419" s="129"/>
    </row>
    <row r="4420" spans="1:3" s="71" customFormat="1" ht="18.75" customHeight="1" x14ac:dyDescent="0.2">
      <c r="A4420" s="84" t="s">
        <v>621</v>
      </c>
      <c r="B4420" s="82"/>
      <c r="C4420" s="129"/>
    </row>
    <row r="4421" spans="1:3" s="71" customFormat="1" ht="18.75" customHeight="1" x14ac:dyDescent="0.2">
      <c r="A4421" s="84" t="s">
        <v>767</v>
      </c>
      <c r="B4421" s="82"/>
      <c r="C4421" s="129"/>
    </row>
    <row r="4422" spans="1:3" s="71" customFormat="1" ht="18.75" customHeight="1" x14ac:dyDescent="0.2">
      <c r="A4422" s="84"/>
      <c r="B4422" s="75"/>
      <c r="C4422" s="123"/>
    </row>
    <row r="4423" spans="1:3" s="71" customFormat="1" ht="18.75" customHeight="1" x14ac:dyDescent="0.2">
      <c r="A4423" s="85">
        <v>410000</v>
      </c>
      <c r="B4423" s="77" t="s">
        <v>346</v>
      </c>
      <c r="C4423" s="130">
        <f>C4424+C4429+C4449+C4444+C4442</f>
        <v>0</v>
      </c>
    </row>
    <row r="4424" spans="1:3" s="71" customFormat="1" ht="18.75" customHeight="1" x14ac:dyDescent="0.2">
      <c r="A4424" s="85">
        <v>411000</v>
      </c>
      <c r="B4424" s="77" t="s">
        <v>445</v>
      </c>
      <c r="C4424" s="130">
        <f t="shared" ref="C4424" si="782">SUM(C4425:C4428)</f>
        <v>0</v>
      </c>
    </row>
    <row r="4425" spans="1:3" s="71" customFormat="1" ht="18.75" customHeight="1" x14ac:dyDescent="0.2">
      <c r="A4425" s="84">
        <v>411100</v>
      </c>
      <c r="B4425" s="80" t="s">
        <v>347</v>
      </c>
      <c r="C4425" s="129">
        <v>0</v>
      </c>
    </row>
    <row r="4426" spans="1:3" s="71" customFormat="1" ht="18.75" customHeight="1" x14ac:dyDescent="0.2">
      <c r="A4426" s="84">
        <v>411200</v>
      </c>
      <c r="B4426" s="80" t="s">
        <v>456</v>
      </c>
      <c r="C4426" s="129">
        <v>0</v>
      </c>
    </row>
    <row r="4427" spans="1:3" s="71" customFormat="1" ht="18.75" customHeight="1" x14ac:dyDescent="0.2">
      <c r="A4427" s="84">
        <v>411300</v>
      </c>
      <c r="B4427" s="80" t="s">
        <v>348</v>
      </c>
      <c r="C4427" s="129">
        <v>0</v>
      </c>
    </row>
    <row r="4428" spans="1:3" s="71" customFormat="1" ht="18.75" customHeight="1" x14ac:dyDescent="0.2">
      <c r="A4428" s="84">
        <v>411400</v>
      </c>
      <c r="B4428" s="80" t="s">
        <v>349</v>
      </c>
      <c r="C4428" s="129">
        <v>0</v>
      </c>
    </row>
    <row r="4429" spans="1:3" s="71" customFormat="1" ht="18.75" customHeight="1" x14ac:dyDescent="0.2">
      <c r="A4429" s="85">
        <v>412000</v>
      </c>
      <c r="B4429" s="82" t="s">
        <v>449</v>
      </c>
      <c r="C4429" s="130">
        <f t="shared" ref="C4429" si="783">SUM(C4430:C4441)</f>
        <v>0</v>
      </c>
    </row>
    <row r="4430" spans="1:3" s="71" customFormat="1" ht="18.75" customHeight="1" x14ac:dyDescent="0.2">
      <c r="A4430" s="84">
        <v>412100</v>
      </c>
      <c r="B4430" s="80" t="s">
        <v>350</v>
      </c>
      <c r="C4430" s="129">
        <v>0</v>
      </c>
    </row>
    <row r="4431" spans="1:3" s="71" customFormat="1" ht="18.75" customHeight="1" x14ac:dyDescent="0.2">
      <c r="A4431" s="84">
        <v>412200</v>
      </c>
      <c r="B4431" s="80" t="s">
        <v>457</v>
      </c>
      <c r="C4431" s="129">
        <v>0</v>
      </c>
    </row>
    <row r="4432" spans="1:3" s="71" customFormat="1" ht="18.75" customHeight="1" x14ac:dyDescent="0.2">
      <c r="A4432" s="84">
        <v>412300</v>
      </c>
      <c r="B4432" s="80" t="s">
        <v>351</v>
      </c>
      <c r="C4432" s="129">
        <v>0</v>
      </c>
    </row>
    <row r="4433" spans="1:3" s="71" customFormat="1" ht="18.75" customHeight="1" x14ac:dyDescent="0.2">
      <c r="A4433" s="84">
        <v>412500</v>
      </c>
      <c r="B4433" s="80" t="s">
        <v>353</v>
      </c>
      <c r="C4433" s="129">
        <v>0</v>
      </c>
    </row>
    <row r="4434" spans="1:3" s="71" customFormat="1" ht="18.75" customHeight="1" x14ac:dyDescent="0.2">
      <c r="A4434" s="84">
        <v>412600</v>
      </c>
      <c r="B4434" s="80" t="s">
        <v>458</v>
      </c>
      <c r="C4434" s="129">
        <v>0</v>
      </c>
    </row>
    <row r="4435" spans="1:3" s="71" customFormat="1" ht="18.75" customHeight="1" x14ac:dyDescent="0.2">
      <c r="A4435" s="84">
        <v>412700</v>
      </c>
      <c r="B4435" s="80" t="s">
        <v>446</v>
      </c>
      <c r="C4435" s="129">
        <v>0</v>
      </c>
    </row>
    <row r="4436" spans="1:3" s="71" customFormat="1" ht="18.75" customHeight="1" x14ac:dyDescent="0.2">
      <c r="A4436" s="84">
        <v>412900</v>
      </c>
      <c r="B4436" s="124" t="s">
        <v>768</v>
      </c>
      <c r="C4436" s="129">
        <v>0</v>
      </c>
    </row>
    <row r="4437" spans="1:3" s="71" customFormat="1" ht="18.75" customHeight="1" x14ac:dyDescent="0.2">
      <c r="A4437" s="84">
        <v>412900</v>
      </c>
      <c r="B4437" s="124" t="s">
        <v>534</v>
      </c>
      <c r="C4437" s="129">
        <v>0</v>
      </c>
    </row>
    <row r="4438" spans="1:3" s="71" customFormat="1" ht="18.75" customHeight="1" x14ac:dyDescent="0.2">
      <c r="A4438" s="84">
        <v>412900</v>
      </c>
      <c r="B4438" s="124" t="s">
        <v>550</v>
      </c>
      <c r="C4438" s="129">
        <v>0</v>
      </c>
    </row>
    <row r="4439" spans="1:3" s="71" customFormat="1" ht="18.75" customHeight="1" x14ac:dyDescent="0.2">
      <c r="A4439" s="84">
        <v>412900</v>
      </c>
      <c r="B4439" s="124" t="s">
        <v>551</v>
      </c>
      <c r="C4439" s="129">
        <v>0</v>
      </c>
    </row>
    <row r="4440" spans="1:3" s="71" customFormat="1" ht="18.75" customHeight="1" x14ac:dyDescent="0.2">
      <c r="A4440" s="84">
        <v>412900</v>
      </c>
      <c r="B4440" s="124" t="s">
        <v>552</v>
      </c>
      <c r="C4440" s="129">
        <v>0</v>
      </c>
    </row>
    <row r="4441" spans="1:3" s="71" customFormat="1" ht="18.75" customHeight="1" x14ac:dyDescent="0.2">
      <c r="A4441" s="84">
        <v>412900</v>
      </c>
      <c r="B4441" s="80" t="s">
        <v>536</v>
      </c>
      <c r="C4441" s="129">
        <v>0</v>
      </c>
    </row>
    <row r="4442" spans="1:3" s="83" customFormat="1" ht="18.75" customHeight="1" x14ac:dyDescent="0.2">
      <c r="A4442" s="85">
        <v>413000</v>
      </c>
      <c r="B4442" s="82" t="s">
        <v>450</v>
      </c>
      <c r="C4442" s="130">
        <f t="shared" ref="C4442" si="784">C4443</f>
        <v>0</v>
      </c>
    </row>
    <row r="4443" spans="1:3" s="71" customFormat="1" ht="18.75" customHeight="1" x14ac:dyDescent="0.2">
      <c r="A4443" s="84">
        <v>413900</v>
      </c>
      <c r="B4443" s="152" t="s">
        <v>358</v>
      </c>
      <c r="C4443" s="129">
        <v>0</v>
      </c>
    </row>
    <row r="4444" spans="1:3" s="83" customFormat="1" ht="18.75" customHeight="1" x14ac:dyDescent="0.2">
      <c r="A4444" s="85">
        <v>415000</v>
      </c>
      <c r="B4444" s="82" t="s">
        <v>314</v>
      </c>
      <c r="C4444" s="130">
        <f>SUM(C4445:C4448)</f>
        <v>0</v>
      </c>
    </row>
    <row r="4445" spans="1:3" s="71" customFormat="1" ht="18.75" customHeight="1" x14ac:dyDescent="0.2">
      <c r="A4445" s="135">
        <v>415200</v>
      </c>
      <c r="B4445" s="140" t="s">
        <v>580</v>
      </c>
      <c r="C4445" s="129">
        <v>0</v>
      </c>
    </row>
    <row r="4446" spans="1:3" s="71" customFormat="1" ht="18.75" customHeight="1" x14ac:dyDescent="0.2">
      <c r="A4446" s="84">
        <v>415200</v>
      </c>
      <c r="B4446" s="80" t="s">
        <v>799</v>
      </c>
      <c r="C4446" s="129">
        <v>0</v>
      </c>
    </row>
    <row r="4447" spans="1:3" s="71" customFormat="1" ht="18.75" customHeight="1" x14ac:dyDescent="0.2">
      <c r="A4447" s="84">
        <v>415200</v>
      </c>
      <c r="B4447" s="80" t="s">
        <v>523</v>
      </c>
      <c r="C4447" s="129">
        <v>0</v>
      </c>
    </row>
    <row r="4448" spans="1:3" s="71" customFormat="1" ht="18.75" customHeight="1" x14ac:dyDescent="0.2">
      <c r="A4448" s="84">
        <v>415200</v>
      </c>
      <c r="B4448" s="80" t="s">
        <v>581</v>
      </c>
      <c r="C4448" s="129">
        <v>0</v>
      </c>
    </row>
    <row r="4449" spans="1:3" s="71" customFormat="1" ht="18.75" customHeight="1" x14ac:dyDescent="0.2">
      <c r="A4449" s="85">
        <v>416000</v>
      </c>
      <c r="B4449" s="82" t="s">
        <v>451</v>
      </c>
      <c r="C4449" s="130">
        <f>SUM(C4450:C4454)</f>
        <v>0</v>
      </c>
    </row>
    <row r="4450" spans="1:3" s="71" customFormat="1" ht="18.75" customHeight="1" x14ac:dyDescent="0.2">
      <c r="A4450" s="84">
        <v>416100</v>
      </c>
      <c r="B4450" s="80" t="s">
        <v>800</v>
      </c>
      <c r="C4450" s="129">
        <v>0</v>
      </c>
    </row>
    <row r="4451" spans="1:3" s="71" customFormat="1" ht="18.75" customHeight="1" x14ac:dyDescent="0.2">
      <c r="A4451" s="84">
        <v>416100</v>
      </c>
      <c r="B4451" s="80" t="s">
        <v>801</v>
      </c>
      <c r="C4451" s="129">
        <v>0</v>
      </c>
    </row>
    <row r="4452" spans="1:3" s="71" customFormat="1" ht="18.75" customHeight="1" x14ac:dyDescent="0.2">
      <c r="A4452" s="84">
        <v>416100</v>
      </c>
      <c r="B4452" s="80" t="s">
        <v>524</v>
      </c>
      <c r="C4452" s="129">
        <v>0</v>
      </c>
    </row>
    <row r="4453" spans="1:3" s="71" customFormat="1" ht="18.75" customHeight="1" x14ac:dyDescent="0.2">
      <c r="A4453" s="84">
        <v>416100</v>
      </c>
      <c r="B4453" s="80" t="s">
        <v>582</v>
      </c>
      <c r="C4453" s="129">
        <v>0</v>
      </c>
    </row>
    <row r="4454" spans="1:3" s="71" customFormat="1" ht="18.75" customHeight="1" x14ac:dyDescent="0.2">
      <c r="A4454" s="84">
        <v>416100</v>
      </c>
      <c r="B4454" s="80" t="s">
        <v>478</v>
      </c>
      <c r="C4454" s="129">
        <v>0</v>
      </c>
    </row>
    <row r="4455" spans="1:3" s="83" customFormat="1" ht="18.75" customHeight="1" x14ac:dyDescent="0.2">
      <c r="A4455" s="85">
        <v>480000</v>
      </c>
      <c r="B4455" s="82" t="s">
        <v>398</v>
      </c>
      <c r="C4455" s="130">
        <f t="shared" ref="C4455" si="785">C4456</f>
        <v>0</v>
      </c>
    </row>
    <row r="4456" spans="1:3" s="83" customFormat="1" ht="18.75" customHeight="1" x14ac:dyDescent="0.2">
      <c r="A4456" s="85">
        <v>487000</v>
      </c>
      <c r="B4456" s="82" t="s">
        <v>444</v>
      </c>
      <c r="C4456" s="130">
        <f>SUM(C4457:C4459)</f>
        <v>0</v>
      </c>
    </row>
    <row r="4457" spans="1:3" s="71" customFormat="1" ht="18.75" customHeight="1" x14ac:dyDescent="0.2">
      <c r="A4457" s="84">
        <v>487300</v>
      </c>
      <c r="B4457" s="80" t="s">
        <v>583</v>
      </c>
      <c r="C4457" s="129">
        <v>0</v>
      </c>
    </row>
    <row r="4458" spans="1:3" s="71" customFormat="1" ht="18.75" customHeight="1" x14ac:dyDescent="0.2">
      <c r="A4458" s="84">
        <v>487300</v>
      </c>
      <c r="B4458" s="80" t="s">
        <v>584</v>
      </c>
      <c r="C4458" s="129">
        <v>0</v>
      </c>
    </row>
    <row r="4459" spans="1:3" s="71" customFormat="1" ht="18.75" customHeight="1" x14ac:dyDescent="0.2">
      <c r="A4459" s="43">
        <v>487400</v>
      </c>
      <c r="B4459" s="80" t="s">
        <v>585</v>
      </c>
      <c r="C4459" s="129">
        <v>0</v>
      </c>
    </row>
    <row r="4460" spans="1:3" s="71" customFormat="1" ht="18.75" customHeight="1" x14ac:dyDescent="0.2">
      <c r="A4460" s="85">
        <v>510000</v>
      </c>
      <c r="B4460" s="82" t="s">
        <v>401</v>
      </c>
      <c r="C4460" s="130">
        <f>C4461+C4463</f>
        <v>0</v>
      </c>
    </row>
    <row r="4461" spans="1:3" s="71" customFormat="1" ht="18.75" customHeight="1" x14ac:dyDescent="0.2">
      <c r="A4461" s="85">
        <v>511000</v>
      </c>
      <c r="B4461" s="82" t="s">
        <v>402</v>
      </c>
      <c r="C4461" s="130">
        <f>SUM(C4462:C4462)</f>
        <v>0</v>
      </c>
    </row>
    <row r="4462" spans="1:3" s="71" customFormat="1" ht="18.75" customHeight="1" x14ac:dyDescent="0.2">
      <c r="A4462" s="84">
        <v>511300</v>
      </c>
      <c r="B4462" s="80" t="s">
        <v>405</v>
      </c>
      <c r="C4462" s="129">
        <v>0</v>
      </c>
    </row>
    <row r="4463" spans="1:3" s="71" customFormat="1" ht="18.75" customHeight="1" x14ac:dyDescent="0.2">
      <c r="A4463" s="85">
        <v>516000</v>
      </c>
      <c r="B4463" s="82" t="s">
        <v>410</v>
      </c>
      <c r="C4463" s="130">
        <f t="shared" ref="C4463" si="786">C4464</f>
        <v>0</v>
      </c>
    </row>
    <row r="4464" spans="1:3" s="71" customFormat="1" ht="18.75" customHeight="1" x14ac:dyDescent="0.2">
      <c r="A4464" s="84">
        <v>516100</v>
      </c>
      <c r="B4464" s="80" t="s">
        <v>410</v>
      </c>
      <c r="C4464" s="129">
        <v>0</v>
      </c>
    </row>
    <row r="4465" spans="1:3" s="83" customFormat="1" ht="18.75" customHeight="1" x14ac:dyDescent="0.2">
      <c r="A4465" s="85">
        <v>630000</v>
      </c>
      <c r="B4465" s="82" t="s">
        <v>434</v>
      </c>
      <c r="C4465" s="130">
        <f>C4466</f>
        <v>0</v>
      </c>
    </row>
    <row r="4466" spans="1:3" s="83" customFormat="1" ht="18.75" customHeight="1" x14ac:dyDescent="0.2">
      <c r="A4466" s="85">
        <v>638000</v>
      </c>
      <c r="B4466" s="82" t="s">
        <v>383</v>
      </c>
      <c r="C4466" s="130">
        <f t="shared" ref="C4466" si="787">C4467</f>
        <v>0</v>
      </c>
    </row>
    <row r="4467" spans="1:3" s="71" customFormat="1" ht="18.75" customHeight="1" x14ac:dyDescent="0.2">
      <c r="A4467" s="84">
        <v>638100</v>
      </c>
      <c r="B4467" s="80" t="s">
        <v>438</v>
      </c>
      <c r="C4467" s="129">
        <v>0</v>
      </c>
    </row>
    <row r="4468" spans="1:3" s="71" customFormat="1" ht="18.75" customHeight="1" x14ac:dyDescent="0.2">
      <c r="A4468" s="132"/>
      <c r="B4468" s="126" t="s">
        <v>470</v>
      </c>
      <c r="C4468" s="131">
        <f>C4423+C4460+C4455+C4465</f>
        <v>0</v>
      </c>
    </row>
    <row r="4469" spans="1:3" s="71" customFormat="1" ht="18.75" customHeight="1" x14ac:dyDescent="0.2">
      <c r="A4469" s="94"/>
      <c r="B4469" s="80"/>
      <c r="C4469" s="123"/>
    </row>
    <row r="4470" spans="1:3" s="71" customFormat="1" ht="18.75" customHeight="1" x14ac:dyDescent="0.2">
      <c r="A4470" s="88"/>
      <c r="B4470" s="73"/>
      <c r="C4470" s="129"/>
    </row>
    <row r="4471" spans="1:3" s="71" customFormat="1" ht="18.75" customHeight="1" x14ac:dyDescent="0.2">
      <c r="A4471" s="84" t="s">
        <v>958</v>
      </c>
      <c r="B4471" s="82"/>
      <c r="C4471" s="129"/>
    </row>
    <row r="4472" spans="1:3" s="71" customFormat="1" ht="18.75" customHeight="1" x14ac:dyDescent="0.2">
      <c r="A4472" s="84" t="s">
        <v>498</v>
      </c>
      <c r="B4472" s="82"/>
      <c r="C4472" s="129"/>
    </row>
    <row r="4473" spans="1:3" s="71" customFormat="1" ht="18.75" customHeight="1" x14ac:dyDescent="0.2">
      <c r="A4473" s="84" t="s">
        <v>631</v>
      </c>
      <c r="B4473" s="82"/>
      <c r="C4473" s="129"/>
    </row>
    <row r="4474" spans="1:3" s="71" customFormat="1" ht="18.75" customHeight="1" x14ac:dyDescent="0.2">
      <c r="A4474" s="84" t="s">
        <v>767</v>
      </c>
      <c r="B4474" s="82"/>
      <c r="C4474" s="129"/>
    </row>
    <row r="4475" spans="1:3" s="71" customFormat="1" ht="18.75" customHeight="1" x14ac:dyDescent="0.2">
      <c r="A4475" s="84"/>
      <c r="B4475" s="82"/>
      <c r="C4475" s="129"/>
    </row>
    <row r="4476" spans="1:3" s="83" customFormat="1" ht="18.75" customHeight="1" x14ac:dyDescent="0.2">
      <c r="A4476" s="85">
        <v>410000</v>
      </c>
      <c r="B4476" s="77" t="s">
        <v>346</v>
      </c>
      <c r="C4476" s="130">
        <f>C4477+C4482</f>
        <v>4055800</v>
      </c>
    </row>
    <row r="4477" spans="1:3" s="83" customFormat="1" ht="18.75" customHeight="1" x14ac:dyDescent="0.2">
      <c r="A4477" s="85">
        <v>411000</v>
      </c>
      <c r="B4477" s="77" t="s">
        <v>445</v>
      </c>
      <c r="C4477" s="130">
        <f>SUM(C4478:C4481)</f>
        <v>3819300</v>
      </c>
    </row>
    <row r="4478" spans="1:3" s="71" customFormat="1" ht="18.75" customHeight="1" x14ac:dyDescent="0.2">
      <c r="A4478" s="84">
        <v>411100</v>
      </c>
      <c r="B4478" s="80" t="s">
        <v>347</v>
      </c>
      <c r="C4478" s="129">
        <v>3221300</v>
      </c>
    </row>
    <row r="4479" spans="1:3" s="71" customFormat="1" ht="18.75" customHeight="1" x14ac:dyDescent="0.2">
      <c r="A4479" s="84">
        <v>411200</v>
      </c>
      <c r="B4479" s="80" t="s">
        <v>456</v>
      </c>
      <c r="C4479" s="129">
        <v>444300</v>
      </c>
    </row>
    <row r="4480" spans="1:3" s="71" customFormat="1" ht="18.75" customHeight="1" x14ac:dyDescent="0.2">
      <c r="A4480" s="84">
        <v>411300</v>
      </c>
      <c r="B4480" s="80" t="s">
        <v>348</v>
      </c>
      <c r="C4480" s="129">
        <v>133800</v>
      </c>
    </row>
    <row r="4481" spans="1:3" s="71" customFormat="1" ht="18.75" customHeight="1" x14ac:dyDescent="0.2">
      <c r="A4481" s="84">
        <v>411400</v>
      </c>
      <c r="B4481" s="80" t="s">
        <v>349</v>
      </c>
      <c r="C4481" s="129">
        <v>19900</v>
      </c>
    </row>
    <row r="4482" spans="1:3" s="83" customFormat="1" ht="18.75" customHeight="1" x14ac:dyDescent="0.2">
      <c r="A4482" s="85">
        <v>412000</v>
      </c>
      <c r="B4482" s="82" t="s">
        <v>449</v>
      </c>
      <c r="C4482" s="130">
        <f>SUM(C4483:C4493)</f>
        <v>236500</v>
      </c>
    </row>
    <row r="4483" spans="1:3" s="71" customFormat="1" ht="18.75" customHeight="1" x14ac:dyDescent="0.2">
      <c r="A4483" s="84">
        <v>412100</v>
      </c>
      <c r="B4483" s="80" t="s">
        <v>350</v>
      </c>
      <c r="C4483" s="129">
        <v>1000</v>
      </c>
    </row>
    <row r="4484" spans="1:3" s="71" customFormat="1" ht="18.75" customHeight="1" x14ac:dyDescent="0.2">
      <c r="A4484" s="84">
        <v>412200</v>
      </c>
      <c r="B4484" s="80" t="s">
        <v>457</v>
      </c>
      <c r="C4484" s="129">
        <v>45500</v>
      </c>
    </row>
    <row r="4485" spans="1:3" s="71" customFormat="1" ht="18.75" customHeight="1" x14ac:dyDescent="0.2">
      <c r="A4485" s="84">
        <v>412300</v>
      </c>
      <c r="B4485" s="80" t="s">
        <v>351</v>
      </c>
      <c r="C4485" s="129">
        <v>28400</v>
      </c>
    </row>
    <row r="4486" spans="1:3" s="71" customFormat="1" ht="18.75" customHeight="1" x14ac:dyDescent="0.2">
      <c r="A4486" s="84">
        <v>412500</v>
      </c>
      <c r="B4486" s="80" t="s">
        <v>353</v>
      </c>
      <c r="C4486" s="129">
        <v>18000</v>
      </c>
    </row>
    <row r="4487" spans="1:3" s="71" customFormat="1" ht="18.75" customHeight="1" x14ac:dyDescent="0.2">
      <c r="A4487" s="84">
        <v>412600</v>
      </c>
      <c r="B4487" s="80" t="s">
        <v>458</v>
      </c>
      <c r="C4487" s="129">
        <v>65400</v>
      </c>
    </row>
    <row r="4488" spans="1:3" s="71" customFormat="1" ht="18.75" customHeight="1" x14ac:dyDescent="0.2">
      <c r="A4488" s="84">
        <v>412700</v>
      </c>
      <c r="B4488" s="80" t="s">
        <v>446</v>
      </c>
      <c r="C4488" s="129">
        <v>31900</v>
      </c>
    </row>
    <row r="4489" spans="1:3" s="71" customFormat="1" ht="18.75" customHeight="1" x14ac:dyDescent="0.2">
      <c r="A4489" s="84">
        <v>412900</v>
      </c>
      <c r="B4489" s="80" t="s">
        <v>768</v>
      </c>
      <c r="C4489" s="129">
        <v>11000</v>
      </c>
    </row>
    <row r="4490" spans="1:3" s="71" customFormat="1" ht="18.75" customHeight="1" x14ac:dyDescent="0.2">
      <c r="A4490" s="84">
        <v>412900</v>
      </c>
      <c r="B4490" s="80" t="s">
        <v>550</v>
      </c>
      <c r="C4490" s="129">
        <v>13800</v>
      </c>
    </row>
    <row r="4491" spans="1:3" s="71" customFormat="1" ht="18.75" customHeight="1" x14ac:dyDescent="0.2">
      <c r="A4491" s="84">
        <v>412900</v>
      </c>
      <c r="B4491" s="124" t="s">
        <v>551</v>
      </c>
      <c r="C4491" s="129">
        <v>9500</v>
      </c>
    </row>
    <row r="4492" spans="1:3" s="71" customFormat="1" ht="18.75" customHeight="1" x14ac:dyDescent="0.2">
      <c r="A4492" s="84">
        <v>412900</v>
      </c>
      <c r="B4492" s="80" t="s">
        <v>552</v>
      </c>
      <c r="C4492" s="129">
        <v>7000</v>
      </c>
    </row>
    <row r="4493" spans="1:3" s="71" customFormat="1" ht="18.75" customHeight="1" x14ac:dyDescent="0.2">
      <c r="A4493" s="84">
        <v>412900</v>
      </c>
      <c r="B4493" s="80" t="s">
        <v>536</v>
      </c>
      <c r="C4493" s="129">
        <v>5000</v>
      </c>
    </row>
    <row r="4494" spans="1:3" s="83" customFormat="1" ht="18.75" customHeight="1" x14ac:dyDescent="0.2">
      <c r="A4494" s="85">
        <v>480000</v>
      </c>
      <c r="B4494" s="82" t="s">
        <v>398</v>
      </c>
      <c r="C4494" s="130">
        <f>C4495</f>
        <v>25000</v>
      </c>
    </row>
    <row r="4495" spans="1:3" s="83" customFormat="1" ht="18.75" customHeight="1" x14ac:dyDescent="0.2">
      <c r="A4495" s="85">
        <v>487000</v>
      </c>
      <c r="B4495" s="82" t="s">
        <v>444</v>
      </c>
      <c r="C4495" s="130">
        <f>C4496</f>
        <v>25000</v>
      </c>
    </row>
    <row r="4496" spans="1:3" s="71" customFormat="1" ht="18.75" customHeight="1" x14ac:dyDescent="0.2">
      <c r="A4496" s="84">
        <v>487100</v>
      </c>
      <c r="B4496" s="80" t="s">
        <v>692</v>
      </c>
      <c r="C4496" s="129">
        <v>25000</v>
      </c>
    </row>
    <row r="4497" spans="1:3" s="83" customFormat="1" ht="18.75" customHeight="1" x14ac:dyDescent="0.2">
      <c r="A4497" s="85">
        <v>510000</v>
      </c>
      <c r="B4497" s="82" t="s">
        <v>401</v>
      </c>
      <c r="C4497" s="130">
        <f>C4498+C4502</f>
        <v>1851000</v>
      </c>
    </row>
    <row r="4498" spans="1:3" s="83" customFormat="1" ht="18.75" customHeight="1" x14ac:dyDescent="0.2">
      <c r="A4498" s="85">
        <v>511000</v>
      </c>
      <c r="B4498" s="82" t="s">
        <v>402</v>
      </c>
      <c r="C4498" s="130">
        <f t="shared" ref="C4498" si="788">C4500+C4501+C4499</f>
        <v>1845000</v>
      </c>
    </row>
    <row r="4499" spans="1:3" s="71" customFormat="1" ht="18.75" customHeight="1" x14ac:dyDescent="0.2">
      <c r="A4499" s="43">
        <v>511100</v>
      </c>
      <c r="B4499" s="80" t="s">
        <v>403</v>
      </c>
      <c r="C4499" s="129">
        <v>1700000</v>
      </c>
    </row>
    <row r="4500" spans="1:3" s="71" customFormat="1" ht="18.75" customHeight="1" x14ac:dyDescent="0.2">
      <c r="A4500" s="84">
        <v>511300</v>
      </c>
      <c r="B4500" s="80" t="s">
        <v>405</v>
      </c>
      <c r="C4500" s="129">
        <v>145000</v>
      </c>
    </row>
    <row r="4501" spans="1:3" s="71" customFormat="1" ht="18.75" customHeight="1" x14ac:dyDescent="0.2">
      <c r="A4501" s="84">
        <v>511400</v>
      </c>
      <c r="B4501" s="80" t="s">
        <v>406</v>
      </c>
      <c r="C4501" s="129">
        <v>0</v>
      </c>
    </row>
    <row r="4502" spans="1:3" s="83" customFormat="1" ht="18.75" customHeight="1" x14ac:dyDescent="0.2">
      <c r="A4502" s="85">
        <v>516000</v>
      </c>
      <c r="B4502" s="82" t="s">
        <v>410</v>
      </c>
      <c r="C4502" s="130">
        <f>C4503</f>
        <v>6000</v>
      </c>
    </row>
    <row r="4503" spans="1:3" s="71" customFormat="1" ht="18.75" customHeight="1" x14ac:dyDescent="0.2">
      <c r="A4503" s="84">
        <v>516100</v>
      </c>
      <c r="B4503" s="80" t="s">
        <v>410</v>
      </c>
      <c r="C4503" s="129">
        <v>6000</v>
      </c>
    </row>
    <row r="4504" spans="1:3" s="83" customFormat="1" ht="18.75" customHeight="1" x14ac:dyDescent="0.2">
      <c r="A4504" s="85">
        <v>630000</v>
      </c>
      <c r="B4504" s="82" t="s">
        <v>434</v>
      </c>
      <c r="C4504" s="130">
        <f t="shared" ref="C4504:C4505" si="789">C4505</f>
        <v>48000</v>
      </c>
    </row>
    <row r="4505" spans="1:3" s="83" customFormat="1" ht="18.75" customHeight="1" x14ac:dyDescent="0.2">
      <c r="A4505" s="85">
        <v>638000</v>
      </c>
      <c r="B4505" s="82" t="s">
        <v>383</v>
      </c>
      <c r="C4505" s="130">
        <f t="shared" si="789"/>
        <v>48000</v>
      </c>
    </row>
    <row r="4506" spans="1:3" s="71" customFormat="1" ht="18.75" customHeight="1" x14ac:dyDescent="0.2">
      <c r="A4506" s="84">
        <v>638100</v>
      </c>
      <c r="B4506" s="80" t="s">
        <v>438</v>
      </c>
      <c r="C4506" s="129">
        <v>48000</v>
      </c>
    </row>
    <row r="4507" spans="1:3" s="71" customFormat="1" ht="18.75" customHeight="1" x14ac:dyDescent="0.2">
      <c r="A4507" s="132"/>
      <c r="B4507" s="126" t="s">
        <v>470</v>
      </c>
      <c r="C4507" s="131">
        <f>C4476+C4497+C4504+C4494</f>
        <v>5979800</v>
      </c>
    </row>
    <row r="4508" spans="1:3" s="71" customFormat="1" ht="18.75" customHeight="1" x14ac:dyDescent="0.2">
      <c r="A4508" s="133"/>
      <c r="B4508" s="73"/>
      <c r="C4508" s="129"/>
    </row>
    <row r="4509" spans="1:3" s="71" customFormat="1" ht="18.75" customHeight="1" x14ac:dyDescent="0.2">
      <c r="A4509" s="88"/>
      <c r="B4509" s="73"/>
      <c r="C4509" s="129"/>
    </row>
    <row r="4510" spans="1:3" s="71" customFormat="1" ht="18.75" customHeight="1" x14ac:dyDescent="0.2">
      <c r="A4510" s="84" t="s">
        <v>959</v>
      </c>
      <c r="B4510" s="82"/>
      <c r="C4510" s="129"/>
    </row>
    <row r="4511" spans="1:3" s="71" customFormat="1" ht="18.75" customHeight="1" x14ac:dyDescent="0.2">
      <c r="A4511" s="84" t="s">
        <v>499</v>
      </c>
      <c r="B4511" s="82"/>
      <c r="C4511" s="129"/>
    </row>
    <row r="4512" spans="1:3" s="71" customFormat="1" ht="18.75" customHeight="1" x14ac:dyDescent="0.2">
      <c r="A4512" s="84" t="s">
        <v>568</v>
      </c>
      <c r="B4512" s="82"/>
      <c r="C4512" s="129"/>
    </row>
    <row r="4513" spans="1:3" s="71" customFormat="1" ht="18.75" customHeight="1" x14ac:dyDescent="0.2">
      <c r="A4513" s="84" t="s">
        <v>767</v>
      </c>
      <c r="B4513" s="82"/>
      <c r="C4513" s="129"/>
    </row>
    <row r="4514" spans="1:3" s="71" customFormat="1" ht="18.75" customHeight="1" x14ac:dyDescent="0.2">
      <c r="A4514" s="133"/>
      <c r="B4514" s="75"/>
      <c r="C4514" s="123"/>
    </row>
    <row r="4515" spans="1:3" s="71" customFormat="1" ht="18.75" customHeight="1" x14ac:dyDescent="0.2">
      <c r="A4515" s="85">
        <v>410000</v>
      </c>
      <c r="B4515" s="77" t="s">
        <v>346</v>
      </c>
      <c r="C4515" s="130">
        <f>C4516+C4521+C4540+C4542+C4559</f>
        <v>6668400</v>
      </c>
    </row>
    <row r="4516" spans="1:3" s="71" customFormat="1" ht="18.75" customHeight="1" x14ac:dyDescent="0.2">
      <c r="A4516" s="85">
        <v>411000</v>
      </c>
      <c r="B4516" s="77" t="s">
        <v>445</v>
      </c>
      <c r="C4516" s="130">
        <f t="shared" ref="C4516" si="790">SUM(C4517:C4520)</f>
        <v>1318800</v>
      </c>
    </row>
    <row r="4517" spans="1:3" s="71" customFormat="1" ht="18.75" customHeight="1" x14ac:dyDescent="0.2">
      <c r="A4517" s="84">
        <v>411100</v>
      </c>
      <c r="B4517" s="80" t="s">
        <v>347</v>
      </c>
      <c r="C4517" s="129">
        <v>1269200</v>
      </c>
    </row>
    <row r="4518" spans="1:3" s="71" customFormat="1" ht="18.75" customHeight="1" x14ac:dyDescent="0.2">
      <c r="A4518" s="84">
        <v>411200</v>
      </c>
      <c r="B4518" s="80" t="s">
        <v>456</v>
      </c>
      <c r="C4518" s="129">
        <v>33000</v>
      </c>
    </row>
    <row r="4519" spans="1:3" s="71" customFormat="1" ht="18.75" customHeight="1" x14ac:dyDescent="0.2">
      <c r="A4519" s="84">
        <v>411300</v>
      </c>
      <c r="B4519" s="80" t="s">
        <v>348</v>
      </c>
      <c r="C4519" s="129">
        <v>4900</v>
      </c>
    </row>
    <row r="4520" spans="1:3" s="71" customFormat="1" ht="18.75" customHeight="1" x14ac:dyDescent="0.2">
      <c r="A4520" s="84">
        <v>411400</v>
      </c>
      <c r="B4520" s="80" t="s">
        <v>349</v>
      </c>
      <c r="C4520" s="129">
        <v>11700</v>
      </c>
    </row>
    <row r="4521" spans="1:3" s="71" customFormat="1" ht="18.75" customHeight="1" x14ac:dyDescent="0.2">
      <c r="A4521" s="85">
        <v>412000</v>
      </c>
      <c r="B4521" s="82" t="s">
        <v>449</v>
      </c>
      <c r="C4521" s="130">
        <f t="shared" ref="C4521" si="791">SUM(C4522:C4539)</f>
        <v>432600</v>
      </c>
    </row>
    <row r="4522" spans="1:3" s="71" customFormat="1" ht="18.75" customHeight="1" x14ac:dyDescent="0.2">
      <c r="A4522" s="84">
        <v>412200</v>
      </c>
      <c r="B4522" s="80" t="s">
        <v>457</v>
      </c>
      <c r="C4522" s="129">
        <v>27600</v>
      </c>
    </row>
    <row r="4523" spans="1:3" s="71" customFormat="1" ht="18.75" customHeight="1" x14ac:dyDescent="0.2">
      <c r="A4523" s="84">
        <v>412300</v>
      </c>
      <c r="B4523" s="80" t="s">
        <v>351</v>
      </c>
      <c r="C4523" s="129">
        <v>25000</v>
      </c>
    </row>
    <row r="4524" spans="1:3" s="71" customFormat="1" ht="18.75" customHeight="1" x14ac:dyDescent="0.2">
      <c r="A4524" s="84">
        <v>412500</v>
      </c>
      <c r="B4524" s="80" t="s">
        <v>353</v>
      </c>
      <c r="C4524" s="129">
        <v>24000</v>
      </c>
    </row>
    <row r="4525" spans="1:3" s="71" customFormat="1" ht="18.75" customHeight="1" x14ac:dyDescent="0.2">
      <c r="A4525" s="84">
        <v>412600</v>
      </c>
      <c r="B4525" s="80" t="s">
        <v>458</v>
      </c>
      <c r="C4525" s="129">
        <v>33000</v>
      </c>
    </row>
    <row r="4526" spans="1:3" s="71" customFormat="1" ht="18.75" customHeight="1" x14ac:dyDescent="0.2">
      <c r="A4526" s="84">
        <v>412700</v>
      </c>
      <c r="B4526" s="80" t="s">
        <v>446</v>
      </c>
      <c r="C4526" s="129">
        <v>56500</v>
      </c>
    </row>
    <row r="4527" spans="1:3" s="71" customFormat="1" ht="18.75" customHeight="1" x14ac:dyDescent="0.2">
      <c r="A4527" s="84">
        <v>412700</v>
      </c>
      <c r="B4527" s="80" t="s">
        <v>960</v>
      </c>
      <c r="C4527" s="129">
        <v>45000</v>
      </c>
    </row>
    <row r="4528" spans="1:3" s="71" customFormat="1" ht="18.75" customHeight="1" x14ac:dyDescent="0.2">
      <c r="A4528" s="84">
        <v>412700</v>
      </c>
      <c r="B4528" s="80" t="s">
        <v>693</v>
      </c>
      <c r="C4528" s="129">
        <v>12600</v>
      </c>
    </row>
    <row r="4529" spans="1:3" s="71" customFormat="1" ht="18.75" customHeight="1" x14ac:dyDescent="0.2">
      <c r="A4529" s="84">
        <v>412700</v>
      </c>
      <c r="B4529" s="80" t="s">
        <v>759</v>
      </c>
      <c r="C4529" s="129">
        <v>30000</v>
      </c>
    </row>
    <row r="4530" spans="1:3" s="71" customFormat="1" ht="18.75" customHeight="1" x14ac:dyDescent="0.2">
      <c r="A4530" s="84">
        <v>412900</v>
      </c>
      <c r="B4530" s="124" t="s">
        <v>768</v>
      </c>
      <c r="C4530" s="129">
        <v>5000</v>
      </c>
    </row>
    <row r="4531" spans="1:3" s="71" customFormat="1" ht="18.75" customHeight="1" x14ac:dyDescent="0.2">
      <c r="A4531" s="84">
        <v>412900</v>
      </c>
      <c r="B4531" s="124" t="s">
        <v>534</v>
      </c>
      <c r="C4531" s="129">
        <v>82000</v>
      </c>
    </row>
    <row r="4532" spans="1:3" s="71" customFormat="1" ht="18.75" customHeight="1" x14ac:dyDescent="0.2">
      <c r="A4532" s="84">
        <v>412900</v>
      </c>
      <c r="B4532" s="124" t="s">
        <v>550</v>
      </c>
      <c r="C4532" s="129">
        <v>14000</v>
      </c>
    </row>
    <row r="4533" spans="1:3" s="71" customFormat="1" ht="18.75" customHeight="1" x14ac:dyDescent="0.2">
      <c r="A4533" s="84">
        <v>412900</v>
      </c>
      <c r="B4533" s="124" t="s">
        <v>551</v>
      </c>
      <c r="C4533" s="129">
        <v>3000</v>
      </c>
    </row>
    <row r="4534" spans="1:3" s="71" customFormat="1" ht="18.75" customHeight="1" x14ac:dyDescent="0.2">
      <c r="A4534" s="84">
        <v>412900</v>
      </c>
      <c r="B4534" s="124" t="s">
        <v>552</v>
      </c>
      <c r="C4534" s="129">
        <v>2600</v>
      </c>
    </row>
    <row r="4535" spans="1:3" s="71" customFormat="1" ht="18.75" customHeight="1" x14ac:dyDescent="0.2">
      <c r="A4535" s="84">
        <v>412900</v>
      </c>
      <c r="B4535" s="80" t="s">
        <v>536</v>
      </c>
      <c r="C4535" s="129">
        <v>2300</v>
      </c>
    </row>
    <row r="4536" spans="1:3" s="71" customFormat="1" ht="18.75" customHeight="1" x14ac:dyDescent="0.2">
      <c r="A4536" s="84">
        <v>412900</v>
      </c>
      <c r="B4536" s="80" t="s">
        <v>760</v>
      </c>
      <c r="C4536" s="129">
        <v>17000</v>
      </c>
    </row>
    <row r="4537" spans="1:3" s="71" customFormat="1" ht="18.75" customHeight="1" x14ac:dyDescent="0.2">
      <c r="A4537" s="84">
        <v>412900</v>
      </c>
      <c r="B4537" s="80" t="s">
        <v>694</v>
      </c>
      <c r="C4537" s="129">
        <v>15000</v>
      </c>
    </row>
    <row r="4538" spans="1:3" s="71" customFormat="1" ht="18.75" customHeight="1" x14ac:dyDescent="0.2">
      <c r="A4538" s="84">
        <v>412900</v>
      </c>
      <c r="B4538" s="80" t="s">
        <v>530</v>
      </c>
      <c r="C4538" s="129">
        <v>29000</v>
      </c>
    </row>
    <row r="4539" spans="1:3" s="71" customFormat="1" ht="18.75" customHeight="1" x14ac:dyDescent="0.2">
      <c r="A4539" s="84">
        <v>412900</v>
      </c>
      <c r="B4539" s="80" t="s">
        <v>761</v>
      </c>
      <c r="C4539" s="129">
        <v>9000</v>
      </c>
    </row>
    <row r="4540" spans="1:3" s="71" customFormat="1" ht="18.75" customHeight="1" x14ac:dyDescent="0.2">
      <c r="A4540" s="85">
        <v>414000</v>
      </c>
      <c r="B4540" s="82" t="s">
        <v>363</v>
      </c>
      <c r="C4540" s="130">
        <f t="shared" ref="C4540" si="792">SUM(C4541:C4541)</f>
        <v>1700000</v>
      </c>
    </row>
    <row r="4541" spans="1:3" s="71" customFormat="1" ht="18.75" customHeight="1" x14ac:dyDescent="0.2">
      <c r="A4541" s="84">
        <v>414100</v>
      </c>
      <c r="B4541" s="80" t="s">
        <v>762</v>
      </c>
      <c r="C4541" s="129">
        <v>1700000</v>
      </c>
    </row>
    <row r="4542" spans="1:3" s="71" customFormat="1" ht="18.75" customHeight="1" x14ac:dyDescent="0.2">
      <c r="A4542" s="85">
        <v>415000</v>
      </c>
      <c r="B4542" s="82" t="s">
        <v>314</v>
      </c>
      <c r="C4542" s="130">
        <f>SUM(C4543:C4558)</f>
        <v>2892000</v>
      </c>
    </row>
    <row r="4543" spans="1:3" s="71" customFormat="1" ht="18.75" customHeight="1" x14ac:dyDescent="0.2">
      <c r="A4543" s="84">
        <v>415200</v>
      </c>
      <c r="B4543" s="80" t="s">
        <v>695</v>
      </c>
      <c r="C4543" s="129">
        <v>80000</v>
      </c>
    </row>
    <row r="4544" spans="1:3" s="71" customFormat="1" ht="18.75" customHeight="1" x14ac:dyDescent="0.2">
      <c r="A4544" s="84">
        <v>415200</v>
      </c>
      <c r="B4544" s="80" t="s">
        <v>696</v>
      </c>
      <c r="C4544" s="129">
        <v>20000</v>
      </c>
    </row>
    <row r="4545" spans="1:3" s="71" customFormat="1" ht="36.75" customHeight="1" x14ac:dyDescent="0.2">
      <c r="A4545" s="84">
        <v>415200</v>
      </c>
      <c r="B4545" s="80" t="s">
        <v>697</v>
      </c>
      <c r="C4545" s="129">
        <v>303000</v>
      </c>
    </row>
    <row r="4546" spans="1:3" s="71" customFormat="1" ht="18.75" customHeight="1" x14ac:dyDescent="0.2">
      <c r="A4546" s="84">
        <v>415200</v>
      </c>
      <c r="B4546" s="80" t="s">
        <v>698</v>
      </c>
      <c r="C4546" s="129">
        <v>50000</v>
      </c>
    </row>
    <row r="4547" spans="1:3" s="71" customFormat="1" ht="18.75" customHeight="1" x14ac:dyDescent="0.2">
      <c r="A4547" s="84">
        <v>415200</v>
      </c>
      <c r="B4547" s="80" t="s">
        <v>961</v>
      </c>
      <c r="C4547" s="129">
        <v>90000</v>
      </c>
    </row>
    <row r="4548" spans="1:3" s="71" customFormat="1" ht="18.75" customHeight="1" x14ac:dyDescent="0.2">
      <c r="A4548" s="84">
        <v>415200</v>
      </c>
      <c r="B4548" s="80" t="s">
        <v>962</v>
      </c>
      <c r="C4548" s="129">
        <v>50000</v>
      </c>
    </row>
    <row r="4549" spans="1:3" s="71" customFormat="1" ht="18.75" customHeight="1" x14ac:dyDescent="0.2">
      <c r="A4549" s="84">
        <v>415200</v>
      </c>
      <c r="B4549" s="80" t="s">
        <v>699</v>
      </c>
      <c r="C4549" s="129">
        <v>1100000</v>
      </c>
    </row>
    <row r="4550" spans="1:3" s="71" customFormat="1" ht="18.75" customHeight="1" x14ac:dyDescent="0.2">
      <c r="A4550" s="84">
        <v>415200</v>
      </c>
      <c r="B4550" s="80" t="s">
        <v>519</v>
      </c>
      <c r="C4550" s="129">
        <v>30000</v>
      </c>
    </row>
    <row r="4551" spans="1:3" s="71" customFormat="1" ht="18.75" customHeight="1" x14ac:dyDescent="0.2">
      <c r="A4551" s="84">
        <v>415200</v>
      </c>
      <c r="B4551" s="80" t="s">
        <v>700</v>
      </c>
      <c r="C4551" s="129">
        <v>85000</v>
      </c>
    </row>
    <row r="4552" spans="1:3" s="71" customFormat="1" ht="18.75" customHeight="1" x14ac:dyDescent="0.2">
      <c r="A4552" s="84">
        <v>415200</v>
      </c>
      <c r="B4552" s="80" t="s">
        <v>507</v>
      </c>
      <c r="C4552" s="129">
        <v>384000</v>
      </c>
    </row>
    <row r="4553" spans="1:3" s="71" customFormat="1" ht="18.75" customHeight="1" x14ac:dyDescent="0.2">
      <c r="A4553" s="84">
        <v>415200</v>
      </c>
      <c r="B4553" s="80" t="s">
        <v>763</v>
      </c>
      <c r="C4553" s="129">
        <v>125000</v>
      </c>
    </row>
    <row r="4554" spans="1:3" s="71" customFormat="1" ht="18.75" customHeight="1" x14ac:dyDescent="0.2">
      <c r="A4554" s="84">
        <v>415200</v>
      </c>
      <c r="B4554" s="80" t="s">
        <v>701</v>
      </c>
      <c r="C4554" s="129">
        <v>240000</v>
      </c>
    </row>
    <row r="4555" spans="1:3" s="71" customFormat="1" ht="18.75" customHeight="1" x14ac:dyDescent="0.2">
      <c r="A4555" s="84">
        <v>415200</v>
      </c>
      <c r="B4555" s="80" t="s">
        <v>702</v>
      </c>
      <c r="C4555" s="129">
        <v>170000</v>
      </c>
    </row>
    <row r="4556" spans="1:3" s="71" customFormat="1" ht="18.75" customHeight="1" x14ac:dyDescent="0.2">
      <c r="A4556" s="84">
        <v>415200</v>
      </c>
      <c r="B4556" s="80" t="s">
        <v>506</v>
      </c>
      <c r="C4556" s="129">
        <v>25000</v>
      </c>
    </row>
    <row r="4557" spans="1:3" s="71" customFormat="1" ht="18.75" customHeight="1" x14ac:dyDescent="0.2">
      <c r="A4557" s="84">
        <v>415200</v>
      </c>
      <c r="B4557" s="80" t="s">
        <v>703</v>
      </c>
      <c r="C4557" s="129">
        <v>50000</v>
      </c>
    </row>
    <row r="4558" spans="1:3" s="71" customFormat="1" ht="18.75" customHeight="1" x14ac:dyDescent="0.2">
      <c r="A4558" s="84">
        <v>415200</v>
      </c>
      <c r="B4558" s="80" t="s">
        <v>704</v>
      </c>
      <c r="C4558" s="129">
        <v>90000</v>
      </c>
    </row>
    <row r="4559" spans="1:3" s="71" customFormat="1" ht="18.75" customHeight="1" x14ac:dyDescent="0.2">
      <c r="A4559" s="85">
        <v>416000</v>
      </c>
      <c r="B4559" s="82" t="s">
        <v>451</v>
      </c>
      <c r="C4559" s="130">
        <f t="shared" ref="C4559" si="793">SUM(C4560:C4561)</f>
        <v>325000</v>
      </c>
    </row>
    <row r="4560" spans="1:3" s="71" customFormat="1" ht="18.75" customHeight="1" x14ac:dyDescent="0.2">
      <c r="A4560" s="84">
        <v>416100</v>
      </c>
      <c r="B4560" s="80" t="s">
        <v>764</v>
      </c>
      <c r="C4560" s="129">
        <v>25000</v>
      </c>
    </row>
    <row r="4561" spans="1:3" s="71" customFormat="1" ht="18.75" customHeight="1" x14ac:dyDescent="0.2">
      <c r="A4561" s="84">
        <v>416300</v>
      </c>
      <c r="B4561" s="80" t="s">
        <v>705</v>
      </c>
      <c r="C4561" s="129">
        <v>300000</v>
      </c>
    </row>
    <row r="4562" spans="1:3" s="71" customFormat="1" ht="18.75" customHeight="1" x14ac:dyDescent="0.2">
      <c r="A4562" s="85">
        <v>480000</v>
      </c>
      <c r="B4562" s="82" t="s">
        <v>398</v>
      </c>
      <c r="C4562" s="130">
        <f>C4563+C4567</f>
        <v>1382000</v>
      </c>
    </row>
    <row r="4563" spans="1:3" s="71" customFormat="1" ht="18.75" customHeight="1" x14ac:dyDescent="0.2">
      <c r="A4563" s="85">
        <v>487000</v>
      </c>
      <c r="B4563" s="82" t="s">
        <v>444</v>
      </c>
      <c r="C4563" s="130">
        <f>SUM(C4564:C4566)</f>
        <v>1047000</v>
      </c>
    </row>
    <row r="4564" spans="1:3" s="71" customFormat="1" ht="18.75" customHeight="1" x14ac:dyDescent="0.2">
      <c r="A4564" s="84">
        <v>487300</v>
      </c>
      <c r="B4564" s="80" t="s">
        <v>706</v>
      </c>
      <c r="C4564" s="129">
        <v>67000</v>
      </c>
    </row>
    <row r="4565" spans="1:3" s="71" customFormat="1" ht="18.75" customHeight="1" x14ac:dyDescent="0.2">
      <c r="A4565" s="84">
        <v>487300</v>
      </c>
      <c r="B4565" s="80" t="s">
        <v>707</v>
      </c>
      <c r="C4565" s="129">
        <v>80000</v>
      </c>
    </row>
    <row r="4566" spans="1:3" s="71" customFormat="1" ht="18.75" customHeight="1" x14ac:dyDescent="0.2">
      <c r="A4566" s="43">
        <v>487400</v>
      </c>
      <c r="B4566" s="80" t="s">
        <v>963</v>
      </c>
      <c r="C4566" s="129">
        <v>900000</v>
      </c>
    </row>
    <row r="4567" spans="1:3" s="83" customFormat="1" ht="18.75" customHeight="1" x14ac:dyDescent="0.2">
      <c r="A4567" s="85">
        <v>488000</v>
      </c>
      <c r="B4567" s="82" t="s">
        <v>362</v>
      </c>
      <c r="C4567" s="130">
        <f t="shared" ref="C4567" si="794">SUM(C4568:C4570)</f>
        <v>335000</v>
      </c>
    </row>
    <row r="4568" spans="1:3" s="71" customFormat="1" ht="18.75" customHeight="1" x14ac:dyDescent="0.2">
      <c r="A4568" s="84">
        <v>488100</v>
      </c>
      <c r="B4568" s="80" t="s">
        <v>531</v>
      </c>
      <c r="C4568" s="129">
        <v>200000</v>
      </c>
    </row>
    <row r="4569" spans="1:3" s="71" customFormat="1" ht="18.75" customHeight="1" x14ac:dyDescent="0.2">
      <c r="A4569" s="84">
        <v>488100</v>
      </c>
      <c r="B4569" s="80" t="s">
        <v>708</v>
      </c>
      <c r="C4569" s="129">
        <v>25000</v>
      </c>
    </row>
    <row r="4570" spans="1:3" s="71" customFormat="1" ht="18.75" customHeight="1" x14ac:dyDescent="0.2">
      <c r="A4570" s="84">
        <v>488100</v>
      </c>
      <c r="B4570" s="80" t="s">
        <v>532</v>
      </c>
      <c r="C4570" s="129">
        <v>110000</v>
      </c>
    </row>
    <row r="4571" spans="1:3" s="71" customFormat="1" ht="18.75" customHeight="1" x14ac:dyDescent="0.2">
      <c r="A4571" s="85">
        <v>510000</v>
      </c>
      <c r="B4571" s="82" t="s">
        <v>401</v>
      </c>
      <c r="C4571" s="130">
        <f>C4572+C4575</f>
        <v>25000</v>
      </c>
    </row>
    <row r="4572" spans="1:3" s="71" customFormat="1" ht="18.75" customHeight="1" x14ac:dyDescent="0.2">
      <c r="A4572" s="85">
        <v>511000</v>
      </c>
      <c r="B4572" s="82" t="s">
        <v>402</v>
      </c>
      <c r="C4572" s="130">
        <f t="shared" ref="C4572" si="795">SUM(C4573:C4574)</f>
        <v>17000</v>
      </c>
    </row>
    <row r="4573" spans="1:3" s="71" customFormat="1" ht="18.75" customHeight="1" x14ac:dyDescent="0.2">
      <c r="A4573" s="84">
        <v>511300</v>
      </c>
      <c r="B4573" s="80" t="s">
        <v>405</v>
      </c>
      <c r="C4573" s="129">
        <v>15000</v>
      </c>
    </row>
    <row r="4574" spans="1:3" s="71" customFormat="1" ht="18.75" customHeight="1" x14ac:dyDescent="0.2">
      <c r="A4574" s="84">
        <v>511700</v>
      </c>
      <c r="B4574" s="80" t="s">
        <v>407</v>
      </c>
      <c r="C4574" s="129">
        <v>2000</v>
      </c>
    </row>
    <row r="4575" spans="1:3" s="83" customFormat="1" ht="18.75" customHeight="1" x14ac:dyDescent="0.2">
      <c r="A4575" s="85">
        <v>516000</v>
      </c>
      <c r="B4575" s="82" t="s">
        <v>410</v>
      </c>
      <c r="C4575" s="130">
        <f t="shared" ref="C4575" si="796">C4576</f>
        <v>8000</v>
      </c>
    </row>
    <row r="4576" spans="1:3" s="71" customFormat="1" ht="18.75" customHeight="1" x14ac:dyDescent="0.2">
      <c r="A4576" s="84">
        <v>516100</v>
      </c>
      <c r="B4576" s="80" t="s">
        <v>410</v>
      </c>
      <c r="C4576" s="129">
        <v>8000</v>
      </c>
    </row>
    <row r="4577" spans="1:3" s="83" customFormat="1" ht="18.75" customHeight="1" x14ac:dyDescent="0.2">
      <c r="A4577" s="85">
        <v>630000</v>
      </c>
      <c r="B4577" s="82" t="s">
        <v>434</v>
      </c>
      <c r="C4577" s="130">
        <f>C4578</f>
        <v>23300</v>
      </c>
    </row>
    <row r="4578" spans="1:3" s="83" customFormat="1" ht="18.75" customHeight="1" x14ac:dyDescent="0.2">
      <c r="A4578" s="85">
        <v>638000</v>
      </c>
      <c r="B4578" s="82" t="s">
        <v>383</v>
      </c>
      <c r="C4578" s="130">
        <f t="shared" ref="C4578" si="797">C4579</f>
        <v>23300</v>
      </c>
    </row>
    <row r="4579" spans="1:3" s="71" customFormat="1" ht="18.75" customHeight="1" x14ac:dyDescent="0.2">
      <c r="A4579" s="84">
        <v>638100</v>
      </c>
      <c r="B4579" s="80" t="s">
        <v>438</v>
      </c>
      <c r="C4579" s="129">
        <v>23300</v>
      </c>
    </row>
    <row r="4580" spans="1:3" s="71" customFormat="1" ht="18.75" customHeight="1" x14ac:dyDescent="0.2">
      <c r="A4580" s="132"/>
      <c r="B4580" s="126" t="s">
        <v>470</v>
      </c>
      <c r="C4580" s="131">
        <f>C4515+C4562+C4571+C4577</f>
        <v>8098700</v>
      </c>
    </row>
    <row r="4581" spans="1:3" s="71" customFormat="1" ht="18.75" customHeight="1" x14ac:dyDescent="0.2">
      <c r="A4581" s="84"/>
      <c r="B4581" s="80"/>
      <c r="C4581" s="129"/>
    </row>
    <row r="4582" spans="1:3" s="71" customFormat="1" ht="18.75" customHeight="1" x14ac:dyDescent="0.2">
      <c r="A4582" s="84"/>
      <c r="B4582" s="80"/>
      <c r="C4582" s="129"/>
    </row>
    <row r="4583" spans="1:3" s="83" customFormat="1" ht="18.75" customHeight="1" x14ac:dyDescent="0.2">
      <c r="A4583" s="146" t="s">
        <v>1</v>
      </c>
      <c r="B4583" s="82" t="s">
        <v>520</v>
      </c>
      <c r="C4583" s="129"/>
    </row>
    <row r="4584" spans="1:3" s="71" customFormat="1" ht="18.75" customHeight="1" x14ac:dyDescent="0.2">
      <c r="A4584" s="43" t="s">
        <v>1</v>
      </c>
      <c r="B4584" s="80" t="s">
        <v>322</v>
      </c>
      <c r="C4584" s="129">
        <v>7497000</v>
      </c>
    </row>
    <row r="4585" spans="1:3" s="71" customFormat="1" ht="18.75" customHeight="1" x14ac:dyDescent="0.2">
      <c r="A4585" s="132"/>
      <c r="B4585" s="126" t="s">
        <v>470</v>
      </c>
      <c r="C4585" s="131">
        <f t="shared" ref="C4585" si="798">SUM(C4584:C4584)</f>
        <v>7497000</v>
      </c>
    </row>
    <row r="4586" spans="1:3" s="71" customFormat="1" ht="18.75" customHeight="1" x14ac:dyDescent="0.2">
      <c r="A4586" s="84"/>
      <c r="B4586" s="80"/>
      <c r="C4586" s="129"/>
    </row>
    <row r="4587" spans="1:3" s="71" customFormat="1" ht="18.75" customHeight="1" x14ac:dyDescent="0.2">
      <c r="A4587" s="88"/>
      <c r="B4587" s="73"/>
      <c r="C4587" s="129"/>
    </row>
    <row r="4588" spans="1:3" s="71" customFormat="1" ht="18.75" customHeight="1" x14ac:dyDescent="0.2">
      <c r="A4588" s="84" t="s">
        <v>964</v>
      </c>
      <c r="B4588" s="82"/>
      <c r="C4588" s="129"/>
    </row>
    <row r="4589" spans="1:3" s="71" customFormat="1" ht="18.75" customHeight="1" x14ac:dyDescent="0.2">
      <c r="A4589" s="84" t="s">
        <v>484</v>
      </c>
      <c r="B4589" s="82"/>
      <c r="C4589" s="129"/>
    </row>
    <row r="4590" spans="1:3" s="71" customFormat="1" ht="18.75" customHeight="1" x14ac:dyDescent="0.2">
      <c r="A4590" s="84" t="s">
        <v>578</v>
      </c>
      <c r="B4590" s="82"/>
      <c r="C4590" s="129"/>
    </row>
    <row r="4591" spans="1:3" s="71" customFormat="1" ht="18.75" customHeight="1" x14ac:dyDescent="0.2">
      <c r="A4591" s="84" t="s">
        <v>965</v>
      </c>
      <c r="B4591" s="82"/>
      <c r="C4591" s="129"/>
    </row>
    <row r="4592" spans="1:3" s="71" customFormat="1" ht="18.75" customHeight="1" x14ac:dyDescent="0.2">
      <c r="A4592" s="133"/>
      <c r="B4592" s="75"/>
      <c r="C4592" s="129"/>
    </row>
    <row r="4593" spans="1:3" s="71" customFormat="1" ht="18.75" customHeight="1" x14ac:dyDescent="0.2">
      <c r="A4593" s="85">
        <v>410000</v>
      </c>
      <c r="B4593" s="77" t="s">
        <v>346</v>
      </c>
      <c r="C4593" s="130">
        <f>C4594+C4598+C4600</f>
        <v>11548500</v>
      </c>
    </row>
    <row r="4594" spans="1:3" s="71" customFormat="1" ht="18.75" customHeight="1" x14ac:dyDescent="0.2">
      <c r="A4594" s="85">
        <v>412000</v>
      </c>
      <c r="B4594" s="82" t="s">
        <v>449</v>
      </c>
      <c r="C4594" s="130">
        <f>SUM(C4595:C4597)</f>
        <v>1548500</v>
      </c>
    </row>
    <row r="4595" spans="1:3" s="71" customFormat="1" ht="18.75" customHeight="1" x14ac:dyDescent="0.2">
      <c r="A4595" s="43">
        <v>412700</v>
      </c>
      <c r="B4595" s="80" t="s">
        <v>446</v>
      </c>
      <c r="C4595" s="129">
        <v>585000</v>
      </c>
    </row>
    <row r="4596" spans="1:3" s="71" customFormat="1" ht="36.75" customHeight="1" x14ac:dyDescent="0.2">
      <c r="A4596" s="84">
        <v>412700</v>
      </c>
      <c r="B4596" s="80" t="s">
        <v>966</v>
      </c>
      <c r="C4596" s="129">
        <v>663500</v>
      </c>
    </row>
    <row r="4597" spans="1:3" s="71" customFormat="1" ht="18.75" customHeight="1" x14ac:dyDescent="0.2">
      <c r="A4597" s="84">
        <v>412900</v>
      </c>
      <c r="B4597" s="80" t="s">
        <v>967</v>
      </c>
      <c r="C4597" s="129">
        <v>300000</v>
      </c>
    </row>
    <row r="4598" spans="1:3" s="71" customFormat="1" ht="18.75" customHeight="1" x14ac:dyDescent="0.2">
      <c r="A4598" s="85">
        <v>415000</v>
      </c>
      <c r="B4598" s="82" t="s">
        <v>314</v>
      </c>
      <c r="C4598" s="130">
        <f>SUM(C4599:C4599)</f>
        <v>0</v>
      </c>
    </row>
    <row r="4599" spans="1:3" s="71" customFormat="1" ht="18.75" customHeight="1" x14ac:dyDescent="0.2">
      <c r="A4599" s="84">
        <v>415200</v>
      </c>
      <c r="B4599" s="80" t="s">
        <v>709</v>
      </c>
      <c r="C4599" s="129">
        <v>0</v>
      </c>
    </row>
    <row r="4600" spans="1:3" s="83" customFormat="1" ht="18.75" customHeight="1" x14ac:dyDescent="0.2">
      <c r="A4600" s="85">
        <v>419000</v>
      </c>
      <c r="B4600" s="82" t="s">
        <v>454</v>
      </c>
      <c r="C4600" s="130">
        <f t="shared" ref="C4600" si="799">C4601</f>
        <v>10000000</v>
      </c>
    </row>
    <row r="4601" spans="1:3" s="71" customFormat="1" ht="18.75" customHeight="1" x14ac:dyDescent="0.2">
      <c r="A4601" s="84">
        <v>419100</v>
      </c>
      <c r="B4601" s="80" t="s">
        <v>454</v>
      </c>
      <c r="C4601" s="129">
        <v>10000000</v>
      </c>
    </row>
    <row r="4602" spans="1:3" s="71" customFormat="1" ht="18.75" customHeight="1" x14ac:dyDescent="0.2">
      <c r="A4602" s="85">
        <v>480000</v>
      </c>
      <c r="B4602" s="82" t="s">
        <v>398</v>
      </c>
      <c r="C4602" s="130">
        <f>C4603+C4609</f>
        <v>1620000</v>
      </c>
    </row>
    <row r="4603" spans="1:3" s="71" customFormat="1" ht="18.75" customHeight="1" x14ac:dyDescent="0.2">
      <c r="A4603" s="85">
        <v>487000</v>
      </c>
      <c r="B4603" s="82" t="s">
        <v>444</v>
      </c>
      <c r="C4603" s="130">
        <f>SUM(C4604:C4608)</f>
        <v>1610000</v>
      </c>
    </row>
    <row r="4604" spans="1:3" s="71" customFormat="1" ht="18.75" customHeight="1" x14ac:dyDescent="0.2">
      <c r="A4604" s="135">
        <v>487100</v>
      </c>
      <c r="B4604" s="140" t="s">
        <v>710</v>
      </c>
      <c r="C4604" s="129">
        <v>40000</v>
      </c>
    </row>
    <row r="4605" spans="1:3" s="71" customFormat="1" ht="18.75" customHeight="1" x14ac:dyDescent="0.2">
      <c r="A4605" s="135">
        <v>487100</v>
      </c>
      <c r="B4605" s="140" t="s">
        <v>711</v>
      </c>
      <c r="C4605" s="129">
        <v>40000</v>
      </c>
    </row>
    <row r="4606" spans="1:3" s="71" customFormat="1" ht="18.75" customHeight="1" x14ac:dyDescent="0.2">
      <c r="A4606" s="135">
        <v>487100</v>
      </c>
      <c r="B4606" s="140" t="s">
        <v>712</v>
      </c>
      <c r="C4606" s="129">
        <v>30000</v>
      </c>
    </row>
    <row r="4607" spans="1:3" s="71" customFormat="1" ht="18.75" customHeight="1" x14ac:dyDescent="0.2">
      <c r="A4607" s="135">
        <v>487300</v>
      </c>
      <c r="B4607" s="140" t="s">
        <v>713</v>
      </c>
      <c r="C4607" s="129">
        <v>900000</v>
      </c>
    </row>
    <row r="4608" spans="1:3" s="71" customFormat="1" ht="18.75" customHeight="1" x14ac:dyDescent="0.2">
      <c r="A4608" s="135">
        <v>487400</v>
      </c>
      <c r="B4608" s="140" t="s">
        <v>714</v>
      </c>
      <c r="C4608" s="129">
        <v>600000</v>
      </c>
    </row>
    <row r="4609" spans="1:3" s="83" customFormat="1" ht="18.75" customHeight="1" x14ac:dyDescent="0.2">
      <c r="A4609" s="85">
        <v>488000</v>
      </c>
      <c r="B4609" s="82" t="s">
        <v>362</v>
      </c>
      <c r="C4609" s="130">
        <f>C4610</f>
        <v>10000</v>
      </c>
    </row>
    <row r="4610" spans="1:3" s="71" customFormat="1" ht="18.75" customHeight="1" x14ac:dyDescent="0.2">
      <c r="A4610" s="84">
        <v>488100</v>
      </c>
      <c r="B4610" s="80" t="s">
        <v>715</v>
      </c>
      <c r="C4610" s="129">
        <v>10000</v>
      </c>
    </row>
    <row r="4611" spans="1:3" s="71" customFormat="1" ht="18.75" customHeight="1" x14ac:dyDescent="0.2">
      <c r="A4611" s="85">
        <v>510000</v>
      </c>
      <c r="B4611" s="82" t="s">
        <v>401</v>
      </c>
      <c r="C4611" s="130">
        <f t="shared" ref="C4611" si="800">C4612</f>
        <v>817400</v>
      </c>
    </row>
    <row r="4612" spans="1:3" s="71" customFormat="1" ht="18.75" customHeight="1" x14ac:dyDescent="0.2">
      <c r="A4612" s="85">
        <v>511000</v>
      </c>
      <c r="B4612" s="82" t="s">
        <v>402</v>
      </c>
      <c r="C4612" s="130">
        <f t="shared" ref="C4612" si="801">SUM(C4613:C4614)</f>
        <v>817400</v>
      </c>
    </row>
    <row r="4613" spans="1:3" s="71" customFormat="1" ht="18.75" customHeight="1" x14ac:dyDescent="0.2">
      <c r="A4613" s="84">
        <v>511100</v>
      </c>
      <c r="B4613" s="80" t="s">
        <v>403</v>
      </c>
      <c r="C4613" s="129">
        <v>300000</v>
      </c>
    </row>
    <row r="4614" spans="1:3" s="71" customFormat="1" ht="18.75" customHeight="1" x14ac:dyDescent="0.2">
      <c r="A4614" s="84">
        <v>511300</v>
      </c>
      <c r="B4614" s="80" t="s">
        <v>405</v>
      </c>
      <c r="C4614" s="129">
        <f>1000000-482600</f>
        <v>517400</v>
      </c>
    </row>
    <row r="4615" spans="1:3" s="71" customFormat="1" ht="18.75" customHeight="1" x14ac:dyDescent="0.2">
      <c r="A4615" s="85">
        <v>630000</v>
      </c>
      <c r="B4615" s="82" t="s">
        <v>558</v>
      </c>
      <c r="C4615" s="130">
        <f>C4616+C4622</f>
        <v>11900000</v>
      </c>
    </row>
    <row r="4616" spans="1:3" s="71" customFormat="1" ht="18.75" customHeight="1" x14ac:dyDescent="0.2">
      <c r="A4616" s="85">
        <v>631000</v>
      </c>
      <c r="B4616" s="82" t="s">
        <v>382</v>
      </c>
      <c r="C4616" s="130">
        <f t="shared" ref="C4616" si="802">SUM(C4617:C4621)</f>
        <v>5700000</v>
      </c>
    </row>
    <row r="4617" spans="1:3" s="71" customFormat="1" ht="18.75" customHeight="1" x14ac:dyDescent="0.2">
      <c r="A4617" s="43">
        <v>631900</v>
      </c>
      <c r="B4617" s="80" t="s">
        <v>716</v>
      </c>
      <c r="C4617" s="129">
        <v>500000</v>
      </c>
    </row>
    <row r="4618" spans="1:3" s="71" customFormat="1" ht="18.75" customHeight="1" x14ac:dyDescent="0.2">
      <c r="A4618" s="43">
        <v>631900</v>
      </c>
      <c r="B4618" s="80" t="s">
        <v>717</v>
      </c>
      <c r="C4618" s="129">
        <v>2000000</v>
      </c>
    </row>
    <row r="4619" spans="1:3" s="71" customFormat="1" ht="18.75" customHeight="1" x14ac:dyDescent="0.2">
      <c r="A4619" s="43">
        <v>631900</v>
      </c>
      <c r="B4619" s="80" t="s">
        <v>554</v>
      </c>
      <c r="C4619" s="129">
        <v>0</v>
      </c>
    </row>
    <row r="4620" spans="1:3" s="71" customFormat="1" ht="18.75" customHeight="1" x14ac:dyDescent="0.2">
      <c r="A4620" s="43">
        <v>631900</v>
      </c>
      <c r="B4620" s="80" t="s">
        <v>718</v>
      </c>
      <c r="C4620" s="129">
        <v>800000</v>
      </c>
    </row>
    <row r="4621" spans="1:3" s="71" customFormat="1" ht="18.75" customHeight="1" x14ac:dyDescent="0.2">
      <c r="A4621" s="43">
        <v>631900</v>
      </c>
      <c r="B4621" s="80" t="s">
        <v>968</v>
      </c>
      <c r="C4621" s="129">
        <v>2400000</v>
      </c>
    </row>
    <row r="4622" spans="1:3" s="83" customFormat="1" ht="18.75" customHeight="1" x14ac:dyDescent="0.2">
      <c r="A4622" s="85">
        <v>638000</v>
      </c>
      <c r="B4622" s="82" t="s">
        <v>383</v>
      </c>
      <c r="C4622" s="130">
        <f t="shared" ref="C4622" si="803">C4623+C4624</f>
        <v>6200000</v>
      </c>
    </row>
    <row r="4623" spans="1:3" s="71" customFormat="1" ht="18.75" customHeight="1" x14ac:dyDescent="0.2">
      <c r="A4623" s="84">
        <v>638100</v>
      </c>
      <c r="B4623" s="80" t="s">
        <v>438</v>
      </c>
      <c r="C4623" s="129">
        <v>6000000</v>
      </c>
    </row>
    <row r="4624" spans="1:3" s="71" customFormat="1" ht="18.75" customHeight="1" x14ac:dyDescent="0.2">
      <c r="A4624" s="43">
        <v>638200</v>
      </c>
      <c r="B4624" s="80" t="s">
        <v>439</v>
      </c>
      <c r="C4624" s="129">
        <v>200000</v>
      </c>
    </row>
    <row r="4625" spans="1:3" s="71" customFormat="1" ht="18.75" customHeight="1" x14ac:dyDescent="0.2">
      <c r="A4625" s="88"/>
      <c r="B4625" s="82" t="s">
        <v>969</v>
      </c>
      <c r="C4625" s="130">
        <f>C4593+C4602+C4611+C4615</f>
        <v>25885900</v>
      </c>
    </row>
    <row r="4626" spans="1:3" s="71" customFormat="1" ht="18.75" customHeight="1" x14ac:dyDescent="0.2">
      <c r="A4626" s="133"/>
      <c r="B4626" s="75"/>
      <c r="C4626" s="129"/>
    </row>
    <row r="4627" spans="1:3" s="71" customFormat="1" ht="18.75" customHeight="1" x14ac:dyDescent="0.2">
      <c r="A4627" s="84" t="s">
        <v>970</v>
      </c>
      <c r="B4627" s="82"/>
      <c r="C4627" s="129"/>
    </row>
    <row r="4628" spans="1:3" s="71" customFormat="1" ht="18.75" customHeight="1" x14ac:dyDescent="0.2">
      <c r="A4628" s="84" t="s">
        <v>484</v>
      </c>
      <c r="B4628" s="82"/>
      <c r="C4628" s="129"/>
    </row>
    <row r="4629" spans="1:3" s="71" customFormat="1" ht="18.75" customHeight="1" x14ac:dyDescent="0.2">
      <c r="A4629" s="84" t="s">
        <v>578</v>
      </c>
      <c r="B4629" s="82"/>
      <c r="C4629" s="129"/>
    </row>
    <row r="4630" spans="1:3" s="71" customFormat="1" ht="18.75" customHeight="1" x14ac:dyDescent="0.2">
      <c r="A4630" s="84" t="s">
        <v>971</v>
      </c>
      <c r="B4630" s="82"/>
      <c r="C4630" s="129"/>
    </row>
    <row r="4631" spans="1:3" s="71" customFormat="1" ht="18.75" customHeight="1" x14ac:dyDescent="0.2">
      <c r="A4631" s="133"/>
      <c r="B4631" s="75"/>
      <c r="C4631" s="129"/>
    </row>
    <row r="4632" spans="1:3" s="71" customFormat="1" ht="18.75" customHeight="1" x14ac:dyDescent="0.2">
      <c r="A4632" s="85">
        <v>410000</v>
      </c>
      <c r="B4632" s="77" t="s">
        <v>346</v>
      </c>
      <c r="C4632" s="130">
        <f>C4633+C4638</f>
        <v>43070900</v>
      </c>
    </row>
    <row r="4633" spans="1:3" s="71" customFormat="1" ht="18.75" customHeight="1" x14ac:dyDescent="0.2">
      <c r="A4633" s="85">
        <v>413000</v>
      </c>
      <c r="B4633" s="82" t="s">
        <v>450</v>
      </c>
      <c r="C4633" s="123">
        <f>SUM(C4634:C4637)</f>
        <v>41815500</v>
      </c>
    </row>
    <row r="4634" spans="1:3" s="71" customFormat="1" ht="18.75" customHeight="1" x14ac:dyDescent="0.2">
      <c r="A4634" s="84">
        <v>413100</v>
      </c>
      <c r="B4634" s="80" t="s">
        <v>765</v>
      </c>
      <c r="C4634" s="129">
        <v>27461100</v>
      </c>
    </row>
    <row r="4635" spans="1:3" s="71" customFormat="1" ht="18.75" customHeight="1" x14ac:dyDescent="0.2">
      <c r="A4635" s="84">
        <v>413100</v>
      </c>
      <c r="B4635" s="80" t="s">
        <v>972</v>
      </c>
      <c r="C4635" s="129">
        <v>5075700</v>
      </c>
    </row>
    <row r="4636" spans="1:3" s="71" customFormat="1" ht="18.75" customHeight="1" x14ac:dyDescent="0.2">
      <c r="A4636" s="84">
        <v>413100</v>
      </c>
      <c r="B4636" s="80" t="s">
        <v>546</v>
      </c>
      <c r="C4636" s="129">
        <v>245100</v>
      </c>
    </row>
    <row r="4637" spans="1:3" s="71" customFormat="1" ht="18.75" customHeight="1" x14ac:dyDescent="0.2">
      <c r="A4637" s="84">
        <v>413300</v>
      </c>
      <c r="B4637" s="80" t="s">
        <v>547</v>
      </c>
      <c r="C4637" s="129">
        <v>9033600</v>
      </c>
    </row>
    <row r="4638" spans="1:3" s="83" customFormat="1" ht="18.75" customHeight="1" x14ac:dyDescent="0.2">
      <c r="A4638" s="85">
        <v>419000</v>
      </c>
      <c r="B4638" s="82" t="s">
        <v>454</v>
      </c>
      <c r="C4638" s="130">
        <f t="shared" ref="C4638" si="804">C4639</f>
        <v>1255400</v>
      </c>
    </row>
    <row r="4639" spans="1:3" s="71" customFormat="1" ht="18.75" customHeight="1" x14ac:dyDescent="0.2">
      <c r="A4639" s="84">
        <v>419100</v>
      </c>
      <c r="B4639" s="80" t="s">
        <v>454</v>
      </c>
      <c r="C4639" s="129">
        <v>1255400</v>
      </c>
    </row>
    <row r="4640" spans="1:3" s="71" customFormat="1" ht="18.75" customHeight="1" x14ac:dyDescent="0.2">
      <c r="A4640" s="85">
        <v>620000</v>
      </c>
      <c r="B4640" s="82" t="s">
        <v>425</v>
      </c>
      <c r="C4640" s="130">
        <f t="shared" ref="C4640" si="805">C4641</f>
        <v>258932400</v>
      </c>
    </row>
    <row r="4641" spans="1:3" s="71" customFormat="1" ht="18.75" customHeight="1" x14ac:dyDescent="0.2">
      <c r="A4641" s="85">
        <v>621000</v>
      </c>
      <c r="B4641" s="82" t="s">
        <v>377</v>
      </c>
      <c r="C4641" s="130">
        <f>SUM(C4642:C4647)</f>
        <v>258932400</v>
      </c>
    </row>
    <row r="4642" spans="1:3" s="71" customFormat="1" ht="18.75" customHeight="1" x14ac:dyDescent="0.2">
      <c r="A4642" s="84">
        <v>621100</v>
      </c>
      <c r="B4642" s="80" t="s">
        <v>719</v>
      </c>
      <c r="C4642" s="129">
        <v>135476400</v>
      </c>
    </row>
    <row r="4643" spans="1:3" s="71" customFormat="1" ht="36.75" customHeight="1" x14ac:dyDescent="0.2">
      <c r="A4643" s="84">
        <v>621100</v>
      </c>
      <c r="B4643" s="80" t="s">
        <v>973</v>
      </c>
      <c r="C4643" s="129">
        <v>53678400</v>
      </c>
    </row>
    <row r="4644" spans="1:3" s="71" customFormat="1" ht="18.75" customHeight="1" x14ac:dyDescent="0.2">
      <c r="A4644" s="135">
        <v>621100</v>
      </c>
      <c r="B4644" s="140" t="s">
        <v>720</v>
      </c>
      <c r="C4644" s="129">
        <v>0</v>
      </c>
    </row>
    <row r="4645" spans="1:3" s="71" customFormat="1" ht="18.75" customHeight="1" x14ac:dyDescent="0.2">
      <c r="A4645" s="135">
        <v>621300</v>
      </c>
      <c r="B4645" s="140" t="s">
        <v>721</v>
      </c>
      <c r="C4645" s="129">
        <v>54583700</v>
      </c>
    </row>
    <row r="4646" spans="1:3" s="71" customFormat="1" ht="18.75" customHeight="1" x14ac:dyDescent="0.2">
      <c r="A4646" s="84">
        <v>621900</v>
      </c>
      <c r="B4646" s="80" t="s">
        <v>974</v>
      </c>
      <c r="C4646" s="129">
        <v>15193900</v>
      </c>
    </row>
    <row r="4647" spans="1:3" s="71" customFormat="1" ht="18.75" customHeight="1" x14ac:dyDescent="0.2">
      <c r="A4647" s="84">
        <v>621900</v>
      </c>
      <c r="B4647" s="80" t="s">
        <v>429</v>
      </c>
      <c r="C4647" s="129">
        <v>0</v>
      </c>
    </row>
    <row r="4648" spans="1:3" s="83" customFormat="1" ht="18.75" customHeight="1" x14ac:dyDescent="0.2">
      <c r="A4648" s="85">
        <v>630000</v>
      </c>
      <c r="B4648" s="82" t="s">
        <v>558</v>
      </c>
      <c r="C4648" s="130">
        <f t="shared" ref="C4648" si="806">C4649</f>
        <v>899600</v>
      </c>
    </row>
    <row r="4649" spans="1:3" s="83" customFormat="1" ht="18.75" customHeight="1" x14ac:dyDescent="0.2">
      <c r="A4649" s="85">
        <v>631000</v>
      </c>
      <c r="B4649" s="82" t="s">
        <v>382</v>
      </c>
      <c r="C4649" s="130">
        <f t="shared" ref="C4649" si="807">C4650+C4651</f>
        <v>899600</v>
      </c>
    </row>
    <row r="4650" spans="1:3" s="71" customFormat="1" ht="18.75" customHeight="1" x14ac:dyDescent="0.2">
      <c r="A4650" s="43">
        <v>631900</v>
      </c>
      <c r="B4650" s="80" t="s">
        <v>722</v>
      </c>
      <c r="C4650" s="129">
        <v>679600</v>
      </c>
    </row>
    <row r="4651" spans="1:3" s="71" customFormat="1" ht="18.75" customHeight="1" x14ac:dyDescent="0.2">
      <c r="A4651" s="43">
        <v>631900</v>
      </c>
      <c r="B4651" s="80" t="s">
        <v>718</v>
      </c>
      <c r="C4651" s="129">
        <v>220000</v>
      </c>
    </row>
    <row r="4652" spans="1:3" s="71" customFormat="1" ht="18.75" customHeight="1" x14ac:dyDescent="0.2">
      <c r="A4652" s="84"/>
      <c r="B4652" s="82" t="s">
        <v>975</v>
      </c>
      <c r="C4652" s="130">
        <f>C4632+C4640+C4648</f>
        <v>302902900</v>
      </c>
    </row>
    <row r="4653" spans="1:3" s="71" customFormat="1" ht="18.75" customHeight="1" x14ac:dyDescent="0.2">
      <c r="A4653" s="88"/>
      <c r="B4653" s="73"/>
      <c r="C4653" s="129"/>
    </row>
    <row r="4654" spans="1:3" s="71" customFormat="1" ht="18.75" customHeight="1" x14ac:dyDescent="0.2">
      <c r="A4654" s="84" t="s">
        <v>976</v>
      </c>
      <c r="B4654" s="82"/>
      <c r="C4654" s="129"/>
    </row>
    <row r="4655" spans="1:3" s="71" customFormat="1" ht="18.75" customHeight="1" x14ac:dyDescent="0.2">
      <c r="A4655" s="84" t="s">
        <v>484</v>
      </c>
      <c r="B4655" s="82"/>
      <c r="C4655" s="129"/>
    </row>
    <row r="4656" spans="1:3" s="71" customFormat="1" ht="18.75" customHeight="1" x14ac:dyDescent="0.2">
      <c r="A4656" s="84" t="s">
        <v>578</v>
      </c>
      <c r="B4656" s="82"/>
      <c r="C4656" s="129"/>
    </row>
    <row r="4657" spans="1:3" s="71" customFormat="1" ht="18.75" customHeight="1" x14ac:dyDescent="0.2">
      <c r="A4657" s="84" t="s">
        <v>767</v>
      </c>
      <c r="B4657" s="82"/>
      <c r="C4657" s="129"/>
    </row>
    <row r="4658" spans="1:3" s="71" customFormat="1" ht="18.75" customHeight="1" x14ac:dyDescent="0.2">
      <c r="A4658" s="133"/>
      <c r="B4658" s="75"/>
      <c r="C4658" s="129"/>
    </row>
    <row r="4659" spans="1:3" s="71" customFormat="1" ht="18.75" customHeight="1" x14ac:dyDescent="0.2">
      <c r="A4659" s="85">
        <v>410000</v>
      </c>
      <c r="B4659" s="77" t="s">
        <v>346</v>
      </c>
      <c r="C4659" s="130">
        <f t="shared" ref="C4659" si="808">C4660</f>
        <v>70211900</v>
      </c>
    </row>
    <row r="4660" spans="1:3" s="71" customFormat="1" ht="18.75" customHeight="1" x14ac:dyDescent="0.2">
      <c r="A4660" s="85">
        <v>413000</v>
      </c>
      <c r="B4660" s="82" t="s">
        <v>450</v>
      </c>
      <c r="C4660" s="130">
        <f t="shared" ref="C4660" si="809">SUM(C4661:C4663)</f>
        <v>70211900</v>
      </c>
    </row>
    <row r="4661" spans="1:3" s="71" customFormat="1" ht="18.75" customHeight="1" x14ac:dyDescent="0.2">
      <c r="A4661" s="43">
        <v>413100</v>
      </c>
      <c r="B4661" s="80" t="s">
        <v>548</v>
      </c>
      <c r="C4661" s="129">
        <v>15784400</v>
      </c>
    </row>
    <row r="4662" spans="1:3" s="71" customFormat="1" ht="18.75" customHeight="1" x14ac:dyDescent="0.2">
      <c r="A4662" s="84">
        <v>413400</v>
      </c>
      <c r="B4662" s="80" t="s">
        <v>357</v>
      </c>
      <c r="C4662" s="129">
        <v>52489800</v>
      </c>
    </row>
    <row r="4663" spans="1:3" s="71" customFormat="1" ht="18.75" customHeight="1" x14ac:dyDescent="0.2">
      <c r="A4663" s="84">
        <v>413700</v>
      </c>
      <c r="B4663" s="80" t="s">
        <v>460</v>
      </c>
      <c r="C4663" s="129">
        <v>1937700</v>
      </c>
    </row>
    <row r="4664" spans="1:3" s="83" customFormat="1" ht="18.75" customHeight="1" x14ac:dyDescent="0.2">
      <c r="A4664" s="85">
        <v>480000</v>
      </c>
      <c r="B4664" s="82" t="s">
        <v>398</v>
      </c>
      <c r="C4664" s="130">
        <f t="shared" ref="C4664" si="810">C4665</f>
        <v>1642300</v>
      </c>
    </row>
    <row r="4665" spans="1:3" s="83" customFormat="1" ht="18.75" customHeight="1" x14ac:dyDescent="0.2">
      <c r="A4665" s="85">
        <v>488000</v>
      </c>
      <c r="B4665" s="82" t="s">
        <v>362</v>
      </c>
      <c r="C4665" s="130">
        <f t="shared" ref="C4665" si="811">C4666</f>
        <v>1642300</v>
      </c>
    </row>
    <row r="4666" spans="1:3" s="71" customFormat="1" ht="18.75" customHeight="1" x14ac:dyDescent="0.2">
      <c r="A4666" s="84">
        <v>488100</v>
      </c>
      <c r="B4666" s="80" t="s">
        <v>533</v>
      </c>
      <c r="C4666" s="129">
        <v>1642300</v>
      </c>
    </row>
    <row r="4667" spans="1:3" s="71" customFormat="1" ht="18.75" customHeight="1" x14ac:dyDescent="0.2">
      <c r="A4667" s="85">
        <v>620000</v>
      </c>
      <c r="B4667" s="82" t="s">
        <v>425</v>
      </c>
      <c r="C4667" s="130">
        <f t="shared" ref="C4667" si="812">C4668</f>
        <v>227886400</v>
      </c>
    </row>
    <row r="4668" spans="1:3" s="71" customFormat="1" ht="18.75" customHeight="1" x14ac:dyDescent="0.2">
      <c r="A4668" s="85">
        <v>621000</v>
      </c>
      <c r="B4668" s="82" t="s">
        <v>377</v>
      </c>
      <c r="C4668" s="130">
        <f t="shared" ref="C4668" si="813">SUM(C4669:C4670)</f>
        <v>227886400</v>
      </c>
    </row>
    <row r="4669" spans="1:3" s="71" customFormat="1" ht="18.75" customHeight="1" x14ac:dyDescent="0.2">
      <c r="A4669" s="43">
        <v>621100</v>
      </c>
      <c r="B4669" s="80" t="s">
        <v>723</v>
      </c>
      <c r="C4669" s="129">
        <v>12644700</v>
      </c>
    </row>
    <row r="4670" spans="1:3" s="71" customFormat="1" ht="18.75" customHeight="1" x14ac:dyDescent="0.2">
      <c r="A4670" s="84">
        <v>621400</v>
      </c>
      <c r="B4670" s="80" t="s">
        <v>428</v>
      </c>
      <c r="C4670" s="129">
        <v>215241700</v>
      </c>
    </row>
    <row r="4671" spans="1:3" s="71" customFormat="1" ht="18.75" customHeight="1" x14ac:dyDescent="0.2">
      <c r="A4671" s="135"/>
      <c r="B4671" s="82" t="s">
        <v>521</v>
      </c>
      <c r="C4671" s="153">
        <f t="shared" ref="C4671" si="814">C4659+C4667+C4664</f>
        <v>299740600</v>
      </c>
    </row>
    <row r="4672" spans="1:3" s="71" customFormat="1" ht="18.75" customHeight="1" x14ac:dyDescent="0.2">
      <c r="A4672" s="88"/>
      <c r="B4672" s="73"/>
      <c r="C4672" s="129"/>
    </row>
    <row r="4673" spans="1:3" s="71" customFormat="1" ht="18.75" customHeight="1" x14ac:dyDescent="0.2">
      <c r="A4673" s="84" t="s">
        <v>977</v>
      </c>
      <c r="B4673" s="82"/>
      <c r="C4673" s="129"/>
    </row>
    <row r="4674" spans="1:3" s="71" customFormat="1" ht="18.75" customHeight="1" x14ac:dyDescent="0.2">
      <c r="A4674" s="84" t="s">
        <v>484</v>
      </c>
      <c r="B4674" s="82"/>
      <c r="C4674" s="129"/>
    </row>
    <row r="4675" spans="1:3" s="71" customFormat="1" ht="18.75" customHeight="1" x14ac:dyDescent="0.2">
      <c r="A4675" s="84" t="s">
        <v>578</v>
      </c>
      <c r="B4675" s="82"/>
      <c r="C4675" s="129"/>
    </row>
    <row r="4676" spans="1:3" s="71" customFormat="1" ht="18.75" customHeight="1" x14ac:dyDescent="0.2">
      <c r="A4676" s="84" t="s">
        <v>978</v>
      </c>
      <c r="B4676" s="82"/>
      <c r="C4676" s="129"/>
    </row>
    <row r="4677" spans="1:3" s="71" customFormat="1" ht="18.75" customHeight="1" x14ac:dyDescent="0.2">
      <c r="A4677" s="133"/>
      <c r="B4677" s="75"/>
      <c r="C4677" s="129"/>
    </row>
    <row r="4678" spans="1:3" s="71" customFormat="1" ht="18.75" customHeight="1" x14ac:dyDescent="0.2">
      <c r="A4678" s="85">
        <v>410000</v>
      </c>
      <c r="B4678" s="77" t="s">
        <v>346</v>
      </c>
      <c r="C4678" s="130">
        <f>C4679+C4681</f>
        <v>2037000</v>
      </c>
    </row>
    <row r="4679" spans="1:3" s="71" customFormat="1" ht="18.75" customHeight="1" x14ac:dyDescent="0.2">
      <c r="A4679" s="85">
        <v>413000</v>
      </c>
      <c r="B4679" s="82" t="s">
        <v>450</v>
      </c>
      <c r="C4679" s="130">
        <f t="shared" ref="C4679" si="815">SUM(C4680)</f>
        <v>37000</v>
      </c>
    </row>
    <row r="4680" spans="1:3" s="71" customFormat="1" ht="18.75" customHeight="1" x14ac:dyDescent="0.2">
      <c r="A4680" s="135">
        <v>413300</v>
      </c>
      <c r="B4680" s="140" t="s">
        <v>356</v>
      </c>
      <c r="C4680" s="129">
        <v>37000</v>
      </c>
    </row>
    <row r="4681" spans="1:3" s="71" customFormat="1" ht="18.75" customHeight="1" x14ac:dyDescent="0.2">
      <c r="A4681" s="85">
        <v>415000</v>
      </c>
      <c r="B4681" s="82" t="s">
        <v>314</v>
      </c>
      <c r="C4681" s="130">
        <f t="shared" ref="C4681" si="816">SUM(C4682:C4682)</f>
        <v>2000000</v>
      </c>
    </row>
    <row r="4682" spans="1:3" s="71" customFormat="1" ht="18.75" customHeight="1" x14ac:dyDescent="0.2">
      <c r="A4682" s="43">
        <v>415200</v>
      </c>
      <c r="B4682" s="80" t="s">
        <v>326</v>
      </c>
      <c r="C4682" s="129">
        <v>2000000</v>
      </c>
    </row>
    <row r="4683" spans="1:3" s="71" customFormat="1" ht="18.75" customHeight="1" x14ac:dyDescent="0.2">
      <c r="A4683" s="85">
        <v>480000</v>
      </c>
      <c r="B4683" s="82" t="s">
        <v>398</v>
      </c>
      <c r="C4683" s="130">
        <f>C4684</f>
        <v>1319500</v>
      </c>
    </row>
    <row r="4684" spans="1:3" s="71" customFormat="1" ht="18.75" customHeight="1" x14ac:dyDescent="0.2">
      <c r="A4684" s="85">
        <v>487000</v>
      </c>
      <c r="B4684" s="82" t="s">
        <v>444</v>
      </c>
      <c r="C4684" s="130">
        <f t="shared" ref="C4684" si="817">SUM(C4685)</f>
        <v>1319500</v>
      </c>
    </row>
    <row r="4685" spans="1:3" s="71" customFormat="1" ht="18.75" customHeight="1" x14ac:dyDescent="0.2">
      <c r="A4685" s="84">
        <v>487300</v>
      </c>
      <c r="B4685" s="140" t="s">
        <v>724</v>
      </c>
      <c r="C4685" s="129">
        <v>1319500</v>
      </c>
    </row>
    <row r="4686" spans="1:3" s="71" customFormat="1" ht="18.75" customHeight="1" x14ac:dyDescent="0.2">
      <c r="A4686" s="85">
        <v>510000</v>
      </c>
      <c r="B4686" s="82" t="s">
        <v>401</v>
      </c>
      <c r="C4686" s="130">
        <f>C4687</f>
        <v>19088000</v>
      </c>
    </row>
    <row r="4687" spans="1:3" s="71" customFormat="1" ht="18.75" customHeight="1" x14ac:dyDescent="0.2">
      <c r="A4687" s="85">
        <v>511000</v>
      </c>
      <c r="B4687" s="82" t="s">
        <v>402</v>
      </c>
      <c r="C4687" s="130">
        <f>SUM(C4688:C4690)</f>
        <v>19088000</v>
      </c>
    </row>
    <row r="4688" spans="1:3" s="71" customFormat="1" ht="18.75" customHeight="1" x14ac:dyDescent="0.2">
      <c r="A4688" s="84">
        <v>511100</v>
      </c>
      <c r="B4688" s="80" t="s">
        <v>403</v>
      </c>
      <c r="C4688" s="129">
        <v>9000000</v>
      </c>
    </row>
    <row r="4689" spans="1:3" s="71" customFormat="1" ht="18.75" customHeight="1" x14ac:dyDescent="0.2">
      <c r="A4689" s="84">
        <v>511200</v>
      </c>
      <c r="B4689" s="80" t="s">
        <v>404</v>
      </c>
      <c r="C4689" s="129">
        <v>9088000</v>
      </c>
    </row>
    <row r="4690" spans="1:3" s="71" customFormat="1" ht="18.75" customHeight="1" x14ac:dyDescent="0.2">
      <c r="A4690" s="84">
        <v>511300</v>
      </c>
      <c r="B4690" s="80" t="s">
        <v>405</v>
      </c>
      <c r="C4690" s="129">
        <v>1000000</v>
      </c>
    </row>
    <row r="4691" spans="1:3" s="71" customFormat="1" ht="18.75" customHeight="1" x14ac:dyDescent="0.2">
      <c r="A4691" s="85">
        <v>620000</v>
      </c>
      <c r="B4691" s="82" t="s">
        <v>425</v>
      </c>
      <c r="C4691" s="130">
        <f t="shared" ref="C4691" si="818">C4692</f>
        <v>3096000</v>
      </c>
    </row>
    <row r="4692" spans="1:3" s="71" customFormat="1" ht="18.75" customHeight="1" x14ac:dyDescent="0.2">
      <c r="A4692" s="85">
        <v>621000</v>
      </c>
      <c r="B4692" s="82" t="s">
        <v>377</v>
      </c>
      <c r="C4692" s="130">
        <f t="shared" ref="C4692" si="819">SUM(C4693)</f>
        <v>3096000</v>
      </c>
    </row>
    <row r="4693" spans="1:3" s="71" customFormat="1" ht="18.75" customHeight="1" x14ac:dyDescent="0.2">
      <c r="A4693" s="135">
        <v>621300</v>
      </c>
      <c r="B4693" s="140" t="s">
        <v>725</v>
      </c>
      <c r="C4693" s="129">
        <v>3096000</v>
      </c>
    </row>
    <row r="4694" spans="1:3" s="71" customFormat="1" ht="18.75" customHeight="1" x14ac:dyDescent="0.2">
      <c r="A4694" s="135"/>
      <c r="B4694" s="82" t="s">
        <v>726</v>
      </c>
      <c r="C4694" s="130">
        <f>C4678+C4683+C4686+C4691</f>
        <v>25540500</v>
      </c>
    </row>
    <row r="4695" spans="1:3" s="71" customFormat="1" ht="18.75" customHeight="1" x14ac:dyDescent="0.2">
      <c r="A4695" s="132"/>
      <c r="B4695" s="126" t="s">
        <v>470</v>
      </c>
      <c r="C4695" s="131">
        <f>C4625+C4652+C4671+C4694</f>
        <v>654069900</v>
      </c>
    </row>
  </sheetData>
  <autoFilter ref="A6:C4695"/>
  <mergeCells count="1">
    <mergeCell ref="A1671:C1671"/>
  </mergeCells>
  <printOptions horizontalCentered="1" gridLines="1"/>
  <pageMargins left="0.19685039370078741" right="0" top="0" bottom="0" header="0" footer="0"/>
  <pageSetup paperSize="9" scale="54" firstPageNumber="8" orientation="portrait" useFirstPageNumber="1" r:id="rId1"/>
  <headerFooter>
    <oddFooter>&amp;C&amp;P</oddFooter>
  </headerFooter>
  <rowBreaks count="112" manualBreakCount="112">
    <brk id="58" max="16383" man="1"/>
    <brk id="100" max="16383" man="1"/>
    <brk id="167" max="16383" man="1"/>
    <brk id="226" max="16383" man="1"/>
    <brk id="271" max="16383" man="1"/>
    <brk id="303" max="16383" man="1"/>
    <brk id="370" max="16383" man="1"/>
    <brk id="422" max="16383" man="1"/>
    <brk id="457" max="16383" man="1"/>
    <brk id="493" max="16383" man="1"/>
    <brk id="556" max="16383" man="1"/>
    <brk id="583" max="16383" man="1"/>
    <brk id="621" max="16383" man="1"/>
    <brk id="663" max="16383" man="1"/>
    <brk id="697" max="16383" man="1"/>
    <brk id="732" max="16383" man="1"/>
    <brk id="768" max="16383" man="1"/>
    <brk id="819" max="16383" man="1"/>
    <brk id="854" max="16383" man="1"/>
    <brk id="889" max="16383" man="1"/>
    <brk id="931" max="16383" man="1"/>
    <brk id="996" max="16383" man="1"/>
    <brk id="1034" max="16383" man="1"/>
    <brk id="1060" max="16383" man="1"/>
    <brk id="1097" max="16383" man="1"/>
    <brk id="1148" max="16383" man="1"/>
    <brk id="1175" max="16383" man="1"/>
    <brk id="1213" max="16383" man="1"/>
    <brk id="1273" max="16383" man="1"/>
    <brk id="1328" max="16383" man="1"/>
    <brk id="1383" max="16383" man="1"/>
    <brk id="1429" max="16383" man="1"/>
    <brk id="1461" max="16383" man="1"/>
    <brk id="1500" max="16383" man="1"/>
    <brk id="1536" max="16383" man="1"/>
    <brk id="1569" max="16383" man="1"/>
    <brk id="1605" max="16383" man="1"/>
    <brk id="1639" max="16383" man="1"/>
    <brk id="1669" max="16383" man="1"/>
    <brk id="1702" max="16383" man="1"/>
    <brk id="1741" max="16383" man="1"/>
    <brk id="1801" max="16383" man="1"/>
    <brk id="1835" max="16383" man="1"/>
    <brk id="1868" max="16383" man="1"/>
    <brk id="1898" max="16383" man="1"/>
    <brk id="1931" max="16383" man="1"/>
    <brk id="1991" max="16383" man="1"/>
    <brk id="2026" max="16383" man="1"/>
    <brk id="2059" max="16383" man="1"/>
    <brk id="2118" max="16383" man="1"/>
    <brk id="2160" max="16383" man="1"/>
    <brk id="2203" max="16383" man="1"/>
    <brk id="2243" max="16383" man="1"/>
    <brk id="2278" max="16383" man="1"/>
    <brk id="2315" max="16383" man="1"/>
    <brk id="2356" max="16383" man="1"/>
    <brk id="2385" max="16383" man="1"/>
    <brk id="2437" max="16383" man="1"/>
    <brk id="2469" max="16383" man="1"/>
    <brk id="2500" max="16383" man="1"/>
    <brk id="2530" max="16383" man="1"/>
    <brk id="2563" max="16383" man="1"/>
    <brk id="2602" max="16383" man="1"/>
    <brk id="2638" max="16383" man="1"/>
    <brk id="2698" max="16383" man="1"/>
    <brk id="2730" max="16383" man="1"/>
    <brk id="2762" max="16383" man="1"/>
    <brk id="2822" max="16383" man="1"/>
    <brk id="2855" max="16383" man="1"/>
    <brk id="2889" max="16383" man="1"/>
    <brk id="2921" max="16383" man="1"/>
    <brk id="2956" max="16383" man="1"/>
    <brk id="2989" max="16383" man="1"/>
    <brk id="3023" max="16383" man="1"/>
    <brk id="3064" max="16383" man="1"/>
    <brk id="3096" max="16383" man="1"/>
    <brk id="3127" max="16383" man="1"/>
    <brk id="3159" max="16383" man="1"/>
    <brk id="3196" max="16383" man="1"/>
    <brk id="3256" max="16383" man="1"/>
    <brk id="3313" max="16383" man="1"/>
    <brk id="3367" max="16383" man="1"/>
    <brk id="3421" max="16383" man="1"/>
    <brk id="3476" max="16383" man="1"/>
    <brk id="3492" max="16383" man="1"/>
    <brk id="3547" max="16383" man="1"/>
    <brk id="3599" max="16383" man="1"/>
    <brk id="3659" max="16383" man="1"/>
    <brk id="3702" max="16383" man="1"/>
    <brk id="3747" max="16383" man="1"/>
    <brk id="3783" max="16383" man="1"/>
    <brk id="3817" max="16383" man="1"/>
    <brk id="3877" max="16383" man="1"/>
    <brk id="3920" max="16383" man="1"/>
    <brk id="3959" max="16383" man="1"/>
    <brk id="4004" max="16383" man="1"/>
    <brk id="4040" max="16383" man="1"/>
    <brk id="4083" max="16383" man="1"/>
    <brk id="4117" max="16383" man="1"/>
    <brk id="4169" max="16383" man="1"/>
    <brk id="4213" max="16383" man="1"/>
    <brk id="4252" max="16383" man="1"/>
    <brk id="4302" max="16383" man="1"/>
    <brk id="4325" max="16383" man="1"/>
    <brk id="4372" max="16383" man="1"/>
    <brk id="4416" max="16383" man="1"/>
    <brk id="4469" max="16383" man="1"/>
    <brk id="4508" max="16383" man="1"/>
    <brk id="4561" max="16383" man="1"/>
    <brk id="4581" max="4" man="1"/>
    <brk id="4625" max="16383" man="1"/>
    <brk id="46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Sadržaj</vt:lpstr>
      <vt:lpstr>Opšti dio</vt:lpstr>
      <vt:lpstr>Rashodi</vt:lpstr>
      <vt:lpstr>'Opšti dio'!Print_Area</vt:lpstr>
      <vt:lpstr>Rashodi!Print_Area</vt:lpstr>
      <vt:lpstr>Sadržaj!Print_Area</vt:lpstr>
      <vt:lpstr>Rashodi!Print_Titles</vt:lpstr>
      <vt:lpstr>Sadržaj!Print_Titles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DraganR</cp:lastModifiedBy>
  <cp:lastPrinted>2018-12-24T09:35:44Z</cp:lastPrinted>
  <dcterms:created xsi:type="dcterms:W3CDTF">2018-04-16T06:34:24Z</dcterms:created>
  <dcterms:modified xsi:type="dcterms:W3CDTF">2019-01-15T12:07:52Z</dcterms:modified>
</cp:coreProperties>
</file>